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gdarjanschi\Desktop\"/>
    </mc:Choice>
  </mc:AlternateContent>
  <xr:revisionPtr revIDLastSave="0" documentId="8_{6BA913D6-54BE-4205-B6C8-A1EB488758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mpania 2022" sheetId="4" r:id="rId1"/>
  </sheets>
  <definedNames>
    <definedName name="_xlnm._FilterDatabase" localSheetId="0" hidden="1">'Campania 2022'!$B$5:$H$48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4" l="1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6" i="4"/>
  <c r="D48" i="4" l="1"/>
  <c r="G48" i="4" l="1"/>
  <c r="F48" i="4"/>
  <c r="E7" i="4" l="1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6" i="4"/>
  <c r="C48" i="4"/>
  <c r="E48" i="4" l="1"/>
  <c r="H48" i="4" l="1"/>
</calcChain>
</file>

<file path=xl/sharedStrings.xml><?xml version="1.0" encoding="utf-8"?>
<sst xmlns="http://schemas.openxmlformats.org/spreadsheetml/2006/main" count="51" uniqueCount="51">
  <si>
    <t>Alba</t>
  </si>
  <si>
    <t>Arges</t>
  </si>
  <si>
    <t>Arad</t>
  </si>
  <si>
    <t>Bucuresti</t>
  </si>
  <si>
    <t>Bacau</t>
  </si>
  <si>
    <t>Bihor</t>
  </si>
  <si>
    <t>Braila</t>
  </si>
  <si>
    <t>Botosani</t>
  </si>
  <si>
    <t>Brasov</t>
  </si>
  <si>
    <t>Buzau</t>
  </si>
  <si>
    <t>Cluj</t>
  </si>
  <si>
    <t>Calarasi</t>
  </si>
  <si>
    <t>Constanta</t>
  </si>
  <si>
    <t>Covasna</t>
  </si>
  <si>
    <t>Dambovita</t>
  </si>
  <si>
    <t>Dolj</t>
  </si>
  <si>
    <t>Gorj</t>
  </si>
  <si>
    <t>Galati</t>
  </si>
  <si>
    <t>Giurgiu</t>
  </si>
  <si>
    <t>Hunedoara</t>
  </si>
  <si>
    <t>Harghita</t>
  </si>
  <si>
    <t>Ilfov</t>
  </si>
  <si>
    <t>Ialomita</t>
  </si>
  <si>
    <t>Iasi</t>
  </si>
  <si>
    <t>Mehedinti</t>
  </si>
  <si>
    <t>Maramures</t>
  </si>
  <si>
    <t>Mures</t>
  </si>
  <si>
    <t>Neamt</t>
  </si>
  <si>
    <t>Olt</t>
  </si>
  <si>
    <t>Prahova</t>
  </si>
  <si>
    <t>Sibiu</t>
  </si>
  <si>
    <t>Salaj</t>
  </si>
  <si>
    <t>Satu Mare</t>
  </si>
  <si>
    <t>Suceava</t>
  </si>
  <si>
    <t>Tulcea</t>
  </si>
  <si>
    <t>Timis</t>
  </si>
  <si>
    <t>Teleorman</t>
  </si>
  <si>
    <t>Valcea</t>
  </si>
  <si>
    <t>Vrancea</t>
  </si>
  <si>
    <t>Vaslui</t>
  </si>
  <si>
    <t>Total</t>
  </si>
  <si>
    <t>Caras - Severin</t>
  </si>
  <si>
    <t>Bistrita - Nasaud</t>
  </si>
  <si>
    <t>Centrul judetean APIA</t>
  </si>
  <si>
    <t>Total cereri primite Campania 2022</t>
  </si>
  <si>
    <t>Numar beneficiari avans
Campania 2022</t>
  </si>
  <si>
    <t>% numar beneficiari avans/ numar fermieri care au solicitat sprijin Campania 2022</t>
  </si>
  <si>
    <t xml:space="preserve">Suma autorizata  avans  FEGA Campania 2022
 - euro -
</t>
  </si>
  <si>
    <t xml:space="preserve">
Suma autorizata avans FEADR+
cofinantare Buget National 
 Campania 2022
 - euro -
</t>
  </si>
  <si>
    <t>Suma totala autorizata la avans  
 Campania 2022
 - euro -</t>
  </si>
  <si>
    <r>
      <t xml:space="preserve">SITUATIA BENEFICIARILOR AUTORIZATI PE JUDETE
</t>
    </r>
    <r>
      <rPr>
        <b/>
        <u/>
        <sz val="18"/>
        <color rgb="FFFF0000"/>
        <rFont val="Trebuchet MS"/>
        <family val="2"/>
      </rPr>
      <t>AVANS CAMPANIA 2022</t>
    </r>
    <r>
      <rPr>
        <b/>
        <sz val="18"/>
        <color theme="1"/>
        <rFont val="Trebuchet MS"/>
        <family val="2"/>
      </rPr>
      <t xml:space="preserve">
01.11</t>
    </r>
    <r>
      <rPr>
        <b/>
        <sz val="18"/>
        <rFont val="Trebuchet MS"/>
        <family val="2"/>
      </rPr>
      <t>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</si>
</sst>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_-* #,##0.00\ _l_e_i_-;\-* #,##0.00\ _l_e_i_-;_-* &quot;-&quot;??\ _l_e_i_-;_-@_-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</numFmts>
  <fonts count="6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sz val="12"/>
      <color theme="1"/>
      <name val="Trebuchet MS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2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0"/>
      <color indexed="8"/>
      <name val="Arial"/>
      <family val="2"/>
    </font>
    <font>
      <sz val="10"/>
      <name val="MS Sans Serif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0"/>
      <color theme="1"/>
      <name val="Tahoma"/>
      <family val="2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</font>
    <font>
      <sz val="11"/>
      <color rgb="FF9C57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64"/>
      <name val="Arial"/>
      <family val="2"/>
      <charset val="238"/>
    </font>
    <font>
      <b/>
      <sz val="16"/>
      <color theme="1"/>
      <name val="Trebuchet MS"/>
      <family val="2"/>
    </font>
    <font>
      <b/>
      <sz val="16"/>
      <name val="Trebuchet MS"/>
      <family val="2"/>
    </font>
    <font>
      <sz val="16"/>
      <color theme="1"/>
      <name val="Trebuchet MS"/>
      <family val="2"/>
    </font>
    <font>
      <sz val="16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b/>
      <u/>
      <sz val="18"/>
      <color rgb="FFFF0000"/>
      <name val="Trebuchet MS"/>
      <family val="2"/>
    </font>
  </fonts>
  <fills count="5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749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6" fillId="0" borderId="20" applyNumberFormat="0" applyFill="0" applyAlignment="0" applyProtection="0"/>
    <xf numFmtId="0" fontId="7" fillId="0" borderId="21" applyNumberFormat="0" applyFill="0" applyAlignment="0" applyProtection="0"/>
    <xf numFmtId="0" fontId="8" fillId="0" borderId="22" applyNumberFormat="0" applyFill="0" applyAlignment="0" applyProtection="0"/>
    <xf numFmtId="0" fontId="8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3" fillId="6" borderId="24" applyNumberFormat="0" applyAlignment="0" applyProtection="0"/>
    <xf numFmtId="0" fontId="14" fillId="6" borderId="23" applyNumberFormat="0" applyAlignment="0" applyProtection="0"/>
    <xf numFmtId="0" fontId="15" fillId="0" borderId="25" applyNumberFormat="0" applyFill="0" applyAlignment="0" applyProtection="0"/>
    <xf numFmtId="0" fontId="16" fillId="7" borderId="2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8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42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37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1" fillId="43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4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2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49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50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5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32" fillId="51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25" fillId="35" borderId="0" applyNumberFormat="0" applyBorder="0" applyAlignment="0" applyProtection="0"/>
    <xf numFmtId="0" fontId="10" fillId="3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44" fillId="35" borderId="0" applyNumberFormat="0" applyBorder="0" applyAlignment="0" applyProtection="0"/>
    <xf numFmtId="0" fontId="33" fillId="52" borderId="29" applyNumberFormat="0" applyAlignment="0" applyProtection="0"/>
    <xf numFmtId="0" fontId="33" fillId="52" borderId="29" applyNumberFormat="0" applyAlignment="0" applyProtection="0"/>
    <xf numFmtId="0" fontId="33" fillId="52" borderId="29" applyNumberFormat="0" applyAlignment="0" applyProtection="0"/>
    <xf numFmtId="0" fontId="33" fillId="52" borderId="29" applyNumberFormat="0" applyAlignment="0" applyProtection="0"/>
    <xf numFmtId="0" fontId="33" fillId="52" borderId="29" applyNumberFormat="0" applyAlignment="0" applyProtection="0"/>
    <xf numFmtId="0" fontId="34" fillId="53" borderId="30" applyNumberFormat="0" applyAlignment="0" applyProtection="0"/>
    <xf numFmtId="0" fontId="34" fillId="53" borderId="30" applyNumberFormat="0" applyAlignment="0" applyProtection="0"/>
    <xf numFmtId="0" fontId="34" fillId="53" borderId="30" applyNumberFormat="0" applyAlignment="0" applyProtection="0"/>
    <xf numFmtId="0" fontId="34" fillId="53" borderId="30" applyNumberFormat="0" applyAlignment="0" applyProtection="0"/>
    <xf numFmtId="0" fontId="34" fillId="53" borderId="30" applyNumberFormat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36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26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45" fillId="36" borderId="0" applyNumberFormat="0" applyBorder="0" applyAlignment="0" applyProtection="0"/>
    <xf numFmtId="0" fontId="9" fillId="2" borderId="0" applyNumberFormat="0" applyBorder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6" fillId="0" borderId="31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7" fillId="0" borderId="32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33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7" fillId="39" borderId="29" applyNumberFormat="0" applyAlignment="0" applyProtection="0"/>
    <xf numFmtId="0" fontId="27" fillId="39" borderId="29" applyNumberFormat="0" applyAlignment="0" applyProtection="0"/>
    <xf numFmtId="0" fontId="46" fillId="39" borderId="29" applyNumberFormat="0" applyAlignment="0" applyProtection="0"/>
    <xf numFmtId="0" fontId="46" fillId="39" borderId="29" applyNumberFormat="0" applyAlignment="0" applyProtection="0"/>
    <xf numFmtId="0" fontId="27" fillId="39" borderId="29" applyNumberFormat="0" applyAlignment="0" applyProtection="0"/>
    <xf numFmtId="0" fontId="46" fillId="39" borderId="29" applyNumberFormat="0" applyAlignment="0" applyProtection="0"/>
    <xf numFmtId="0" fontId="46" fillId="39" borderId="29" applyNumberFormat="0" applyAlignment="0" applyProtection="0"/>
    <xf numFmtId="0" fontId="46" fillId="39" borderId="29" applyNumberFormat="0" applyAlignment="0" applyProtection="0"/>
    <xf numFmtId="0" fontId="12" fillId="5" borderId="23" applyNumberFormat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39" fillId="0" borderId="34" applyNumberFormat="0" applyFill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40" fillId="54" borderId="0" applyNumberFormat="0" applyBorder="0" applyAlignment="0" applyProtection="0"/>
    <xf numFmtId="0" fontId="22" fillId="0" borderId="0"/>
    <xf numFmtId="0" fontId="22" fillId="0" borderId="0"/>
    <xf numFmtId="0" fontId="47" fillId="0" borderId="0"/>
    <xf numFmtId="0" fontId="28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8" fillId="0" borderId="0">
      <alignment vertical="top"/>
    </xf>
    <xf numFmtId="0" fontId="48" fillId="0" borderId="0"/>
    <xf numFmtId="0" fontId="48" fillId="0" borderId="0"/>
    <xf numFmtId="0" fontId="4" fillId="0" borderId="0"/>
    <xf numFmtId="0" fontId="22" fillId="0" borderId="0"/>
    <xf numFmtId="0" fontId="22" fillId="0" borderId="0"/>
    <xf numFmtId="0" fontId="49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29" fillId="0" borderId="0"/>
    <xf numFmtId="0" fontId="48" fillId="0" borderId="0"/>
    <xf numFmtId="0" fontId="22" fillId="0" borderId="0"/>
    <xf numFmtId="0" fontId="22" fillId="0" borderId="0"/>
    <xf numFmtId="0" fontId="4" fillId="0" borderId="0"/>
    <xf numFmtId="0" fontId="48" fillId="0" borderId="0"/>
    <xf numFmtId="0" fontId="22" fillId="0" borderId="0"/>
    <xf numFmtId="0" fontId="2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4" fillId="0" borderId="0"/>
    <xf numFmtId="0" fontId="4" fillId="0" borderId="0"/>
    <xf numFmtId="0" fontId="29" fillId="0" borderId="0"/>
    <xf numFmtId="0" fontId="48" fillId="0" borderId="0"/>
    <xf numFmtId="0" fontId="29" fillId="0" borderId="0"/>
    <xf numFmtId="0" fontId="22" fillId="0" borderId="0"/>
    <xf numFmtId="0" fontId="48" fillId="0" borderId="0"/>
    <xf numFmtId="0" fontId="4" fillId="0" borderId="0"/>
    <xf numFmtId="0" fontId="22" fillId="0" borderId="0"/>
    <xf numFmtId="0" fontId="48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48" fillId="0" borderId="0"/>
    <xf numFmtId="0" fontId="22" fillId="0" borderId="0"/>
    <xf numFmtId="0" fontId="22" fillId="0" borderId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31" fillId="8" borderId="27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41" fillId="52" borderId="36" applyNumberFormat="0" applyAlignment="0" applyProtection="0"/>
    <xf numFmtId="0" fontId="41" fillId="52" borderId="36" applyNumberFormat="0" applyAlignment="0" applyProtection="0"/>
    <xf numFmtId="0" fontId="41" fillId="52" borderId="36" applyNumberFormat="0" applyAlignment="0" applyProtection="0"/>
    <xf numFmtId="0" fontId="41" fillId="52" borderId="36" applyNumberFormat="0" applyAlignment="0" applyProtection="0"/>
    <xf numFmtId="0" fontId="41" fillId="52" borderId="36" applyNumberFormat="0" applyAlignment="0" applyProtection="0"/>
    <xf numFmtId="9" fontId="22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43" fillId="0" borderId="3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22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4" fillId="0" borderId="0"/>
    <xf numFmtId="0" fontId="22" fillId="0" borderId="0"/>
    <xf numFmtId="0" fontId="4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22" fillId="0" borderId="0"/>
    <xf numFmtId="0" fontId="22" fillId="0" borderId="0"/>
    <xf numFmtId="164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1" fillId="0" borderId="0"/>
    <xf numFmtId="0" fontId="29" fillId="0" borderId="0"/>
    <xf numFmtId="0" fontId="4" fillId="0" borderId="0"/>
    <xf numFmtId="0" fontId="22" fillId="0" borderId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 applyFont="0" applyFill="0" applyBorder="0" applyAlignment="0" applyProtection="0"/>
    <xf numFmtId="0" fontId="4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2" fillId="0" borderId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 applyNumberFormat="0" applyFill="0" applyBorder="0" applyAlignment="0" applyProtection="0"/>
    <xf numFmtId="0" fontId="51" fillId="4" borderId="0" applyNumberFormat="0" applyBorder="0" applyAlignment="0" applyProtection="0"/>
    <xf numFmtId="0" fontId="4" fillId="8" borderId="2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4" fillId="8" borderId="2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0" borderId="0"/>
    <xf numFmtId="0" fontId="2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22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22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22" fillId="0" borderId="0"/>
    <xf numFmtId="164" fontId="22" fillId="0" borderId="0" applyFont="0" applyFill="0" applyBorder="0" applyAlignment="0" applyProtection="0"/>
    <xf numFmtId="0" fontId="4" fillId="0" borderId="0"/>
    <xf numFmtId="0" fontId="22" fillId="0" borderId="0"/>
    <xf numFmtId="0" fontId="48" fillId="0" borderId="0"/>
    <xf numFmtId="0" fontId="48" fillId="0" borderId="0"/>
    <xf numFmtId="0" fontId="4" fillId="0" borderId="0"/>
    <xf numFmtId="0" fontId="4" fillId="0" borderId="0"/>
    <xf numFmtId="0" fontId="22" fillId="0" borderId="0"/>
    <xf numFmtId="0" fontId="48" fillId="0" borderId="0"/>
    <xf numFmtId="0" fontId="22" fillId="0" borderId="0"/>
    <xf numFmtId="0" fontId="53" fillId="0" borderId="0"/>
    <xf numFmtId="0" fontId="47" fillId="0" borderId="0"/>
    <xf numFmtId="0" fontId="52" fillId="0" borderId="0"/>
    <xf numFmtId="0" fontId="23" fillId="0" borderId="0"/>
    <xf numFmtId="0" fontId="48" fillId="0" borderId="0"/>
    <xf numFmtId="0" fontId="22" fillId="0" borderId="0"/>
    <xf numFmtId="0" fontId="52" fillId="0" borderId="0"/>
    <xf numFmtId="0" fontId="48" fillId="0" borderId="0"/>
    <xf numFmtId="0" fontId="22" fillId="0" borderId="0"/>
    <xf numFmtId="0" fontId="48" fillId="0" borderId="0"/>
    <xf numFmtId="0" fontId="22" fillId="0" borderId="0"/>
    <xf numFmtId="0" fontId="48" fillId="0" borderId="0"/>
    <xf numFmtId="0" fontId="4" fillId="0" borderId="0"/>
    <xf numFmtId="0" fontId="4" fillId="0" borderId="0"/>
    <xf numFmtId="0" fontId="4" fillId="0" borderId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0" fontId="22" fillId="55" borderId="35" applyNumberFormat="0" applyFont="0" applyAlignment="0" applyProtection="0"/>
    <xf numFmtId="9" fontId="48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2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" fontId="3" fillId="0" borderId="0" xfId="0" applyNumberFormat="1" applyFont="1"/>
    <xf numFmtId="3" fontId="3" fillId="0" borderId="0" xfId="0" applyNumberFormat="1" applyFont="1"/>
    <xf numFmtId="0" fontId="55" fillId="33" borderId="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 wrapText="1"/>
    </xf>
    <xf numFmtId="3" fontId="55" fillId="33" borderId="2" xfId="0" applyNumberFormat="1" applyFont="1" applyFill="1" applyBorder="1" applyAlignment="1">
      <alignment horizontal="center" vertical="center" wrapText="1"/>
    </xf>
    <xf numFmtId="4" fontId="55" fillId="33" borderId="2" xfId="0" applyNumberFormat="1" applyFont="1" applyFill="1" applyBorder="1" applyAlignment="1">
      <alignment horizontal="center" vertical="center" wrapText="1"/>
    </xf>
    <xf numFmtId="4" fontId="55" fillId="33" borderId="12" xfId="0" applyNumberFormat="1" applyFont="1" applyFill="1" applyBorder="1" applyAlignment="1">
      <alignment horizontal="center" vertical="center" wrapText="1"/>
    </xf>
    <xf numFmtId="3" fontId="57" fillId="0" borderId="17" xfId="39" applyNumberFormat="1" applyFont="1" applyBorder="1" applyAlignment="1">
      <alignment horizontal="center" vertical="center"/>
    </xf>
    <xf numFmtId="0" fontId="54" fillId="33" borderId="1" xfId="0" applyFont="1" applyFill="1" applyBorder="1" applyAlignment="1">
      <alignment horizontal="center" vertical="center"/>
    </xf>
    <xf numFmtId="3" fontId="54" fillId="33" borderId="16" xfId="0" applyNumberFormat="1" applyFont="1" applyFill="1" applyBorder="1" applyAlignment="1">
      <alignment horizontal="center" vertical="center"/>
    </xf>
    <xf numFmtId="10" fontId="54" fillId="33" borderId="2" xfId="0" applyNumberFormat="1" applyFont="1" applyFill="1" applyBorder="1" applyAlignment="1">
      <alignment horizontal="center" vertical="center"/>
    </xf>
    <xf numFmtId="4" fontId="54" fillId="33" borderId="2" xfId="0" applyNumberFormat="1" applyFont="1" applyFill="1" applyBorder="1" applyAlignment="1">
      <alignment horizontal="center" vertical="center"/>
    </xf>
    <xf numFmtId="4" fontId="54" fillId="33" borderId="12" xfId="0" applyNumberFormat="1" applyFont="1" applyFill="1" applyBorder="1" applyAlignment="1">
      <alignment horizontal="center" vertical="center"/>
    </xf>
    <xf numFmtId="0" fontId="56" fillId="0" borderId="3" xfId="0" applyFont="1" applyBorder="1" applyAlignment="1">
      <alignment horizontal="left" vertical="center"/>
    </xf>
    <xf numFmtId="3" fontId="56" fillId="0" borderId="17" xfId="0" applyNumberFormat="1" applyFont="1" applyBorder="1" applyAlignment="1">
      <alignment horizontal="center" vertical="center"/>
    </xf>
    <xf numFmtId="10" fontId="54" fillId="0" borderId="13" xfId="0" applyNumberFormat="1" applyFont="1" applyBorder="1" applyAlignment="1">
      <alignment horizontal="center" vertical="center"/>
    </xf>
    <xf numFmtId="4" fontId="56" fillId="0" borderId="4" xfId="0" applyNumberFormat="1" applyFont="1" applyBorder="1" applyAlignment="1">
      <alignment horizontal="center" vertical="center"/>
    </xf>
    <xf numFmtId="4" fontId="56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" fontId="3" fillId="0" borderId="0" xfId="0" applyNumberFormat="1" applyFont="1" applyAlignment="1">
      <alignment vertical="center"/>
    </xf>
    <xf numFmtId="0" fontId="56" fillId="0" borderId="5" xfId="0" applyFont="1" applyBorder="1" applyAlignment="1">
      <alignment horizontal="left" vertical="center"/>
    </xf>
    <xf numFmtId="4" fontId="56" fillId="0" borderId="17" xfId="0" applyNumberFormat="1" applyFont="1" applyBorder="1" applyAlignment="1">
      <alignment horizontal="center" vertical="center"/>
    </xf>
    <xf numFmtId="3" fontId="56" fillId="0" borderId="18" xfId="0" applyNumberFormat="1" applyFont="1" applyBorder="1" applyAlignment="1">
      <alignment horizontal="center" vertical="center"/>
    </xf>
    <xf numFmtId="0" fontId="56" fillId="0" borderId="15" xfId="0" applyFont="1" applyBorder="1" applyAlignment="1">
      <alignment horizontal="left" vertical="center"/>
    </xf>
    <xf numFmtId="4" fontId="56" fillId="0" borderId="19" xfId="0" applyNumberFormat="1" applyFont="1" applyBorder="1" applyAlignment="1">
      <alignment horizontal="center" vertical="center"/>
    </xf>
    <xf numFmtId="3" fontId="58" fillId="0" borderId="6" xfId="0" applyNumberFormat="1" applyFont="1" applyBorder="1" applyAlignment="1">
      <alignment horizontal="center" vertical="center" wrapText="1"/>
    </xf>
    <xf numFmtId="3" fontId="58" fillId="0" borderId="7" xfId="0" applyNumberFormat="1" applyFont="1" applyBorder="1" applyAlignment="1">
      <alignment horizontal="center" vertical="center" wrapText="1"/>
    </xf>
    <xf numFmtId="3" fontId="58" fillId="0" borderId="8" xfId="0" applyNumberFormat="1" applyFont="1" applyBorder="1" applyAlignment="1">
      <alignment horizontal="center" vertical="center" wrapText="1"/>
    </xf>
    <xf numFmtId="3" fontId="58" fillId="0" borderId="9" xfId="0" applyNumberFormat="1" applyFont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center" vertical="center" wrapText="1"/>
    </xf>
    <xf numFmtId="3" fontId="58" fillId="0" borderId="11" xfId="0" applyNumberFormat="1" applyFont="1" applyBorder="1" applyAlignment="1">
      <alignment horizontal="center" vertical="center" wrapText="1"/>
    </xf>
  </cellXfs>
  <cellStyles count="749">
    <cellStyle name="20% - Accent1" xfId="16" builtinId="30" customBuiltin="1"/>
    <cellStyle name="20% - Accent1 2" xfId="40" xr:uid="{00000000-0005-0000-0000-000001000000}"/>
    <cellStyle name="20% - Accent1 3" xfId="41" xr:uid="{00000000-0005-0000-0000-000002000000}"/>
    <cellStyle name="20% - Accent1 4" xfId="42" xr:uid="{00000000-0005-0000-0000-000003000000}"/>
    <cellStyle name="20% - Accent1 5" xfId="43" xr:uid="{00000000-0005-0000-0000-000004000000}"/>
    <cellStyle name="20% - Accent1 6" xfId="44" xr:uid="{00000000-0005-0000-0000-000005000000}"/>
    <cellStyle name="20% - Accent1 7" xfId="616" xr:uid="{00000000-0005-0000-0000-000006000000}"/>
    <cellStyle name="20% - Accent1 8" xfId="636" xr:uid="{00000000-0005-0000-0000-000007000000}"/>
    <cellStyle name="20% - Accent1 9" xfId="656" xr:uid="{00000000-0005-0000-0000-000008000000}"/>
    <cellStyle name="20% - Accent2" xfId="20" builtinId="34" customBuiltin="1"/>
    <cellStyle name="20% - Accent2 2" xfId="45" xr:uid="{00000000-0005-0000-0000-00000A000000}"/>
    <cellStyle name="20% - Accent2 3" xfId="46" xr:uid="{00000000-0005-0000-0000-00000B000000}"/>
    <cellStyle name="20% - Accent2 4" xfId="47" xr:uid="{00000000-0005-0000-0000-00000C000000}"/>
    <cellStyle name="20% - Accent2 5" xfId="48" xr:uid="{00000000-0005-0000-0000-00000D000000}"/>
    <cellStyle name="20% - Accent2 6" xfId="49" xr:uid="{00000000-0005-0000-0000-00000E000000}"/>
    <cellStyle name="20% - Accent2 7" xfId="619" xr:uid="{00000000-0005-0000-0000-00000F000000}"/>
    <cellStyle name="20% - Accent2 8" xfId="639" xr:uid="{00000000-0005-0000-0000-000010000000}"/>
    <cellStyle name="20% - Accent2 9" xfId="659" xr:uid="{00000000-0005-0000-0000-000011000000}"/>
    <cellStyle name="20% - Accent3" xfId="24" builtinId="38" customBuiltin="1"/>
    <cellStyle name="20% - Accent3 2" xfId="50" xr:uid="{00000000-0005-0000-0000-000013000000}"/>
    <cellStyle name="20% - Accent3 3" xfId="51" xr:uid="{00000000-0005-0000-0000-000014000000}"/>
    <cellStyle name="20% - Accent3 4" xfId="52" xr:uid="{00000000-0005-0000-0000-000015000000}"/>
    <cellStyle name="20% - Accent3 5" xfId="53" xr:uid="{00000000-0005-0000-0000-000016000000}"/>
    <cellStyle name="20% - Accent3 6" xfId="54" xr:uid="{00000000-0005-0000-0000-000017000000}"/>
    <cellStyle name="20% - Accent3 7" xfId="622" xr:uid="{00000000-0005-0000-0000-000018000000}"/>
    <cellStyle name="20% - Accent3 8" xfId="642" xr:uid="{00000000-0005-0000-0000-000019000000}"/>
    <cellStyle name="20% - Accent3 9" xfId="662" xr:uid="{00000000-0005-0000-0000-00001A000000}"/>
    <cellStyle name="20% - Accent4" xfId="28" builtinId="42" customBuiltin="1"/>
    <cellStyle name="20% - Accent4 2" xfId="55" xr:uid="{00000000-0005-0000-0000-00001C000000}"/>
    <cellStyle name="20% - Accent4 3" xfId="56" xr:uid="{00000000-0005-0000-0000-00001D000000}"/>
    <cellStyle name="20% - Accent4 4" xfId="57" xr:uid="{00000000-0005-0000-0000-00001E000000}"/>
    <cellStyle name="20% - Accent4 5" xfId="58" xr:uid="{00000000-0005-0000-0000-00001F000000}"/>
    <cellStyle name="20% - Accent4 6" xfId="59" xr:uid="{00000000-0005-0000-0000-000020000000}"/>
    <cellStyle name="20% - Accent4 7" xfId="625" xr:uid="{00000000-0005-0000-0000-000021000000}"/>
    <cellStyle name="20% - Accent4 8" xfId="645" xr:uid="{00000000-0005-0000-0000-000022000000}"/>
    <cellStyle name="20% - Accent4 9" xfId="665" xr:uid="{00000000-0005-0000-0000-000023000000}"/>
    <cellStyle name="20% - Accent5" xfId="32" builtinId="46" customBuiltin="1"/>
    <cellStyle name="20% - Accent5 2" xfId="60" xr:uid="{00000000-0005-0000-0000-000025000000}"/>
    <cellStyle name="20% - Accent5 3" xfId="61" xr:uid="{00000000-0005-0000-0000-000026000000}"/>
    <cellStyle name="20% - Accent5 4" xfId="62" xr:uid="{00000000-0005-0000-0000-000027000000}"/>
    <cellStyle name="20% - Accent5 5" xfId="63" xr:uid="{00000000-0005-0000-0000-000028000000}"/>
    <cellStyle name="20% - Accent5 6" xfId="64" xr:uid="{00000000-0005-0000-0000-000029000000}"/>
    <cellStyle name="20% - Accent5 7" xfId="628" xr:uid="{00000000-0005-0000-0000-00002A000000}"/>
    <cellStyle name="20% - Accent5 8" xfId="648" xr:uid="{00000000-0005-0000-0000-00002B000000}"/>
    <cellStyle name="20% - Accent5 9" xfId="668" xr:uid="{00000000-0005-0000-0000-00002C000000}"/>
    <cellStyle name="20% - Accent6" xfId="36" builtinId="50" customBuiltin="1"/>
    <cellStyle name="20% - Accent6 2" xfId="65" xr:uid="{00000000-0005-0000-0000-00002E000000}"/>
    <cellStyle name="20% - Accent6 3" xfId="66" xr:uid="{00000000-0005-0000-0000-00002F000000}"/>
    <cellStyle name="20% - Accent6 4" xfId="67" xr:uid="{00000000-0005-0000-0000-000030000000}"/>
    <cellStyle name="20% - Accent6 5" xfId="68" xr:uid="{00000000-0005-0000-0000-000031000000}"/>
    <cellStyle name="20% - Accent6 6" xfId="69" xr:uid="{00000000-0005-0000-0000-000032000000}"/>
    <cellStyle name="20% - Accent6 7" xfId="631" xr:uid="{00000000-0005-0000-0000-000033000000}"/>
    <cellStyle name="20% - Accent6 8" xfId="651" xr:uid="{00000000-0005-0000-0000-000034000000}"/>
    <cellStyle name="20% - Accent6 9" xfId="671" xr:uid="{00000000-0005-0000-0000-000035000000}"/>
    <cellStyle name="40% - Accent1" xfId="17" builtinId="31" customBuiltin="1"/>
    <cellStyle name="40% - Accent1 2" xfId="70" xr:uid="{00000000-0005-0000-0000-000037000000}"/>
    <cellStyle name="40% - Accent1 3" xfId="71" xr:uid="{00000000-0005-0000-0000-000038000000}"/>
    <cellStyle name="40% - Accent1 4" xfId="72" xr:uid="{00000000-0005-0000-0000-000039000000}"/>
    <cellStyle name="40% - Accent1 5" xfId="73" xr:uid="{00000000-0005-0000-0000-00003A000000}"/>
    <cellStyle name="40% - Accent1 6" xfId="74" xr:uid="{00000000-0005-0000-0000-00003B000000}"/>
    <cellStyle name="40% - Accent1 7" xfId="617" xr:uid="{00000000-0005-0000-0000-00003C000000}"/>
    <cellStyle name="40% - Accent1 8" xfId="637" xr:uid="{00000000-0005-0000-0000-00003D000000}"/>
    <cellStyle name="40% - Accent1 9" xfId="657" xr:uid="{00000000-0005-0000-0000-00003E000000}"/>
    <cellStyle name="40% - Accent2" xfId="21" builtinId="35" customBuiltin="1"/>
    <cellStyle name="40% - Accent2 2" xfId="75" xr:uid="{00000000-0005-0000-0000-000040000000}"/>
    <cellStyle name="40% - Accent2 3" xfId="76" xr:uid="{00000000-0005-0000-0000-000041000000}"/>
    <cellStyle name="40% - Accent2 4" xfId="77" xr:uid="{00000000-0005-0000-0000-000042000000}"/>
    <cellStyle name="40% - Accent2 5" xfId="78" xr:uid="{00000000-0005-0000-0000-000043000000}"/>
    <cellStyle name="40% - Accent2 6" xfId="79" xr:uid="{00000000-0005-0000-0000-000044000000}"/>
    <cellStyle name="40% - Accent2 7" xfId="620" xr:uid="{00000000-0005-0000-0000-000045000000}"/>
    <cellStyle name="40% - Accent2 8" xfId="640" xr:uid="{00000000-0005-0000-0000-000046000000}"/>
    <cellStyle name="40% - Accent2 9" xfId="660" xr:uid="{00000000-0005-0000-0000-000047000000}"/>
    <cellStyle name="40% - Accent3" xfId="25" builtinId="39" customBuiltin="1"/>
    <cellStyle name="40% - Accent3 2" xfId="80" xr:uid="{00000000-0005-0000-0000-000049000000}"/>
    <cellStyle name="40% - Accent3 3" xfId="81" xr:uid="{00000000-0005-0000-0000-00004A000000}"/>
    <cellStyle name="40% - Accent3 4" xfId="82" xr:uid="{00000000-0005-0000-0000-00004B000000}"/>
    <cellStyle name="40% - Accent3 5" xfId="83" xr:uid="{00000000-0005-0000-0000-00004C000000}"/>
    <cellStyle name="40% - Accent3 6" xfId="84" xr:uid="{00000000-0005-0000-0000-00004D000000}"/>
    <cellStyle name="40% - Accent3 7" xfId="623" xr:uid="{00000000-0005-0000-0000-00004E000000}"/>
    <cellStyle name="40% - Accent3 8" xfId="643" xr:uid="{00000000-0005-0000-0000-00004F000000}"/>
    <cellStyle name="40% - Accent3 9" xfId="663" xr:uid="{00000000-0005-0000-0000-000050000000}"/>
    <cellStyle name="40% - Accent4" xfId="29" builtinId="43" customBuiltin="1"/>
    <cellStyle name="40% - Accent4 2" xfId="85" xr:uid="{00000000-0005-0000-0000-000052000000}"/>
    <cellStyle name="40% - Accent4 3" xfId="86" xr:uid="{00000000-0005-0000-0000-000053000000}"/>
    <cellStyle name="40% - Accent4 4" xfId="87" xr:uid="{00000000-0005-0000-0000-000054000000}"/>
    <cellStyle name="40% - Accent4 5" xfId="88" xr:uid="{00000000-0005-0000-0000-000055000000}"/>
    <cellStyle name="40% - Accent4 6" xfId="89" xr:uid="{00000000-0005-0000-0000-000056000000}"/>
    <cellStyle name="40% - Accent4 7" xfId="626" xr:uid="{00000000-0005-0000-0000-000057000000}"/>
    <cellStyle name="40% - Accent4 8" xfId="646" xr:uid="{00000000-0005-0000-0000-000058000000}"/>
    <cellStyle name="40% - Accent4 9" xfId="666" xr:uid="{00000000-0005-0000-0000-000059000000}"/>
    <cellStyle name="40% - Accent5" xfId="33" builtinId="47" customBuiltin="1"/>
    <cellStyle name="40% - Accent5 2" xfId="90" xr:uid="{00000000-0005-0000-0000-00005B000000}"/>
    <cellStyle name="40% - Accent5 3" xfId="91" xr:uid="{00000000-0005-0000-0000-00005C000000}"/>
    <cellStyle name="40% - Accent5 4" xfId="92" xr:uid="{00000000-0005-0000-0000-00005D000000}"/>
    <cellStyle name="40% - Accent5 5" xfId="93" xr:uid="{00000000-0005-0000-0000-00005E000000}"/>
    <cellStyle name="40% - Accent5 6" xfId="94" xr:uid="{00000000-0005-0000-0000-00005F000000}"/>
    <cellStyle name="40% - Accent5 7" xfId="629" xr:uid="{00000000-0005-0000-0000-000060000000}"/>
    <cellStyle name="40% - Accent5 8" xfId="649" xr:uid="{00000000-0005-0000-0000-000061000000}"/>
    <cellStyle name="40% - Accent5 9" xfId="669" xr:uid="{00000000-0005-0000-0000-000062000000}"/>
    <cellStyle name="40% - Accent6" xfId="37" builtinId="51" customBuiltin="1"/>
    <cellStyle name="40% - Accent6 2" xfId="95" xr:uid="{00000000-0005-0000-0000-000064000000}"/>
    <cellStyle name="40% - Accent6 3" xfId="96" xr:uid="{00000000-0005-0000-0000-000065000000}"/>
    <cellStyle name="40% - Accent6 4" xfId="97" xr:uid="{00000000-0005-0000-0000-000066000000}"/>
    <cellStyle name="40% - Accent6 5" xfId="98" xr:uid="{00000000-0005-0000-0000-000067000000}"/>
    <cellStyle name="40% - Accent6 6" xfId="99" xr:uid="{00000000-0005-0000-0000-000068000000}"/>
    <cellStyle name="40% - Accent6 7" xfId="632" xr:uid="{00000000-0005-0000-0000-000069000000}"/>
    <cellStyle name="40% - Accent6 8" xfId="652" xr:uid="{00000000-0005-0000-0000-00006A000000}"/>
    <cellStyle name="40% - Accent6 9" xfId="672" xr:uid="{00000000-0005-0000-0000-00006B000000}"/>
    <cellStyle name="60% - Accent1" xfId="18" builtinId="32" customBuiltin="1"/>
    <cellStyle name="60% - Accent1 2" xfId="100" xr:uid="{00000000-0005-0000-0000-00006D000000}"/>
    <cellStyle name="60% - Accent1 3" xfId="101" xr:uid="{00000000-0005-0000-0000-00006E000000}"/>
    <cellStyle name="60% - Accent1 4" xfId="102" xr:uid="{00000000-0005-0000-0000-00006F000000}"/>
    <cellStyle name="60% - Accent1 5" xfId="103" xr:uid="{00000000-0005-0000-0000-000070000000}"/>
    <cellStyle name="60% - Accent1 6" xfId="104" xr:uid="{00000000-0005-0000-0000-000071000000}"/>
    <cellStyle name="60% - Accent1 7" xfId="618" xr:uid="{00000000-0005-0000-0000-000072000000}"/>
    <cellStyle name="60% - Accent1 8" xfId="638" xr:uid="{00000000-0005-0000-0000-000073000000}"/>
    <cellStyle name="60% - Accent1 9" xfId="658" xr:uid="{00000000-0005-0000-0000-000074000000}"/>
    <cellStyle name="60% - Accent2" xfId="22" builtinId="36" customBuiltin="1"/>
    <cellStyle name="60% - Accent2 2" xfId="105" xr:uid="{00000000-0005-0000-0000-000076000000}"/>
    <cellStyle name="60% - Accent2 3" xfId="106" xr:uid="{00000000-0005-0000-0000-000077000000}"/>
    <cellStyle name="60% - Accent2 4" xfId="107" xr:uid="{00000000-0005-0000-0000-000078000000}"/>
    <cellStyle name="60% - Accent2 5" xfId="108" xr:uid="{00000000-0005-0000-0000-000079000000}"/>
    <cellStyle name="60% - Accent2 6" xfId="109" xr:uid="{00000000-0005-0000-0000-00007A000000}"/>
    <cellStyle name="60% - Accent2 7" xfId="621" xr:uid="{00000000-0005-0000-0000-00007B000000}"/>
    <cellStyle name="60% - Accent2 8" xfId="641" xr:uid="{00000000-0005-0000-0000-00007C000000}"/>
    <cellStyle name="60% - Accent2 9" xfId="661" xr:uid="{00000000-0005-0000-0000-00007D000000}"/>
    <cellStyle name="60% - Accent3" xfId="26" builtinId="40" customBuiltin="1"/>
    <cellStyle name="60% - Accent3 2" xfId="110" xr:uid="{00000000-0005-0000-0000-00007F000000}"/>
    <cellStyle name="60% - Accent3 3" xfId="111" xr:uid="{00000000-0005-0000-0000-000080000000}"/>
    <cellStyle name="60% - Accent3 4" xfId="112" xr:uid="{00000000-0005-0000-0000-000081000000}"/>
    <cellStyle name="60% - Accent3 5" xfId="113" xr:uid="{00000000-0005-0000-0000-000082000000}"/>
    <cellStyle name="60% - Accent3 6" xfId="114" xr:uid="{00000000-0005-0000-0000-000083000000}"/>
    <cellStyle name="60% - Accent3 7" xfId="624" xr:uid="{00000000-0005-0000-0000-000084000000}"/>
    <cellStyle name="60% - Accent3 8" xfId="644" xr:uid="{00000000-0005-0000-0000-000085000000}"/>
    <cellStyle name="60% - Accent3 9" xfId="664" xr:uid="{00000000-0005-0000-0000-000086000000}"/>
    <cellStyle name="60% - Accent4" xfId="30" builtinId="44" customBuiltin="1"/>
    <cellStyle name="60% - Accent4 2" xfId="115" xr:uid="{00000000-0005-0000-0000-000088000000}"/>
    <cellStyle name="60% - Accent4 3" xfId="116" xr:uid="{00000000-0005-0000-0000-000089000000}"/>
    <cellStyle name="60% - Accent4 4" xfId="117" xr:uid="{00000000-0005-0000-0000-00008A000000}"/>
    <cellStyle name="60% - Accent4 5" xfId="118" xr:uid="{00000000-0005-0000-0000-00008B000000}"/>
    <cellStyle name="60% - Accent4 6" xfId="119" xr:uid="{00000000-0005-0000-0000-00008C000000}"/>
    <cellStyle name="60% - Accent4 7" xfId="627" xr:uid="{00000000-0005-0000-0000-00008D000000}"/>
    <cellStyle name="60% - Accent4 8" xfId="647" xr:uid="{00000000-0005-0000-0000-00008E000000}"/>
    <cellStyle name="60% - Accent4 9" xfId="667" xr:uid="{00000000-0005-0000-0000-00008F000000}"/>
    <cellStyle name="60% - Accent5" xfId="34" builtinId="48" customBuiltin="1"/>
    <cellStyle name="60% - Accent5 2" xfId="120" xr:uid="{00000000-0005-0000-0000-000091000000}"/>
    <cellStyle name="60% - Accent5 3" xfId="121" xr:uid="{00000000-0005-0000-0000-000092000000}"/>
    <cellStyle name="60% - Accent5 4" xfId="122" xr:uid="{00000000-0005-0000-0000-000093000000}"/>
    <cellStyle name="60% - Accent5 5" xfId="123" xr:uid="{00000000-0005-0000-0000-000094000000}"/>
    <cellStyle name="60% - Accent5 6" xfId="124" xr:uid="{00000000-0005-0000-0000-000095000000}"/>
    <cellStyle name="60% - Accent5 7" xfId="630" xr:uid="{00000000-0005-0000-0000-000096000000}"/>
    <cellStyle name="60% - Accent5 8" xfId="650" xr:uid="{00000000-0005-0000-0000-000097000000}"/>
    <cellStyle name="60% - Accent5 9" xfId="670" xr:uid="{00000000-0005-0000-0000-000098000000}"/>
    <cellStyle name="60% - Accent6" xfId="38" builtinId="52" customBuiltin="1"/>
    <cellStyle name="60% - Accent6 2" xfId="125" xr:uid="{00000000-0005-0000-0000-00009A000000}"/>
    <cellStyle name="60% - Accent6 3" xfId="126" xr:uid="{00000000-0005-0000-0000-00009B000000}"/>
    <cellStyle name="60% - Accent6 4" xfId="127" xr:uid="{00000000-0005-0000-0000-00009C000000}"/>
    <cellStyle name="60% - Accent6 5" xfId="128" xr:uid="{00000000-0005-0000-0000-00009D000000}"/>
    <cellStyle name="60% - Accent6 6" xfId="129" xr:uid="{00000000-0005-0000-0000-00009E000000}"/>
    <cellStyle name="60% - Accent6 7" xfId="633" xr:uid="{00000000-0005-0000-0000-00009F000000}"/>
    <cellStyle name="60% - Accent6 8" xfId="653" xr:uid="{00000000-0005-0000-0000-0000A0000000}"/>
    <cellStyle name="60% - Accent6 9" xfId="673" xr:uid="{00000000-0005-0000-0000-0000A1000000}"/>
    <cellStyle name="Accent1" xfId="15" builtinId="29" customBuiltin="1"/>
    <cellStyle name="Accent1 2" xfId="130" xr:uid="{00000000-0005-0000-0000-0000A3000000}"/>
    <cellStyle name="Accent1 3" xfId="131" xr:uid="{00000000-0005-0000-0000-0000A4000000}"/>
    <cellStyle name="Accent1 4" xfId="132" xr:uid="{00000000-0005-0000-0000-0000A5000000}"/>
    <cellStyle name="Accent1 5" xfId="133" xr:uid="{00000000-0005-0000-0000-0000A6000000}"/>
    <cellStyle name="Accent1 6" xfId="134" xr:uid="{00000000-0005-0000-0000-0000A7000000}"/>
    <cellStyle name="Accent2" xfId="19" builtinId="33" customBuiltin="1"/>
    <cellStyle name="Accent2 2" xfId="135" xr:uid="{00000000-0005-0000-0000-0000A9000000}"/>
    <cellStyle name="Accent2 3" xfId="136" xr:uid="{00000000-0005-0000-0000-0000AA000000}"/>
    <cellStyle name="Accent2 4" xfId="137" xr:uid="{00000000-0005-0000-0000-0000AB000000}"/>
    <cellStyle name="Accent2 5" xfId="138" xr:uid="{00000000-0005-0000-0000-0000AC000000}"/>
    <cellStyle name="Accent2 6" xfId="139" xr:uid="{00000000-0005-0000-0000-0000AD000000}"/>
    <cellStyle name="Accent3" xfId="23" builtinId="37" customBuiltin="1"/>
    <cellStyle name="Accent3 2" xfId="140" xr:uid="{00000000-0005-0000-0000-0000AF000000}"/>
    <cellStyle name="Accent3 3" xfId="141" xr:uid="{00000000-0005-0000-0000-0000B0000000}"/>
    <cellStyle name="Accent3 4" xfId="142" xr:uid="{00000000-0005-0000-0000-0000B1000000}"/>
    <cellStyle name="Accent3 5" xfId="143" xr:uid="{00000000-0005-0000-0000-0000B2000000}"/>
    <cellStyle name="Accent3 6" xfId="144" xr:uid="{00000000-0005-0000-0000-0000B3000000}"/>
    <cellStyle name="Accent4" xfId="27" builtinId="41" customBuiltin="1"/>
    <cellStyle name="Accent4 2" xfId="145" xr:uid="{00000000-0005-0000-0000-0000B5000000}"/>
    <cellStyle name="Accent4 3" xfId="146" xr:uid="{00000000-0005-0000-0000-0000B6000000}"/>
    <cellStyle name="Accent4 4" xfId="147" xr:uid="{00000000-0005-0000-0000-0000B7000000}"/>
    <cellStyle name="Accent4 5" xfId="148" xr:uid="{00000000-0005-0000-0000-0000B8000000}"/>
    <cellStyle name="Accent4 6" xfId="149" xr:uid="{00000000-0005-0000-0000-0000B9000000}"/>
    <cellStyle name="Accent5" xfId="31" builtinId="45" customBuiltin="1"/>
    <cellStyle name="Accent5 2" xfId="150" xr:uid="{00000000-0005-0000-0000-0000BB000000}"/>
    <cellStyle name="Accent5 3" xfId="151" xr:uid="{00000000-0005-0000-0000-0000BC000000}"/>
    <cellStyle name="Accent5 4" xfId="152" xr:uid="{00000000-0005-0000-0000-0000BD000000}"/>
    <cellStyle name="Accent5 5" xfId="153" xr:uid="{00000000-0005-0000-0000-0000BE000000}"/>
    <cellStyle name="Accent5 6" xfId="154" xr:uid="{00000000-0005-0000-0000-0000BF000000}"/>
    <cellStyle name="Accent6" xfId="35" builtinId="49" customBuiltin="1"/>
    <cellStyle name="Accent6 2" xfId="155" xr:uid="{00000000-0005-0000-0000-0000C1000000}"/>
    <cellStyle name="Accent6 3" xfId="156" xr:uid="{00000000-0005-0000-0000-0000C2000000}"/>
    <cellStyle name="Accent6 4" xfId="157" xr:uid="{00000000-0005-0000-0000-0000C3000000}"/>
    <cellStyle name="Accent6 5" xfId="158" xr:uid="{00000000-0005-0000-0000-0000C4000000}"/>
    <cellStyle name="Accent6 6" xfId="159" xr:uid="{00000000-0005-0000-0000-0000C5000000}"/>
    <cellStyle name="Bad 2" xfId="161" xr:uid="{00000000-0005-0000-0000-0000C6000000}"/>
    <cellStyle name="Bad 2 2" xfId="162" xr:uid="{00000000-0005-0000-0000-0000C7000000}"/>
    <cellStyle name="Bad 3" xfId="163" xr:uid="{00000000-0005-0000-0000-0000C8000000}"/>
    <cellStyle name="Bad 3 2" xfId="164" xr:uid="{00000000-0005-0000-0000-0000C9000000}"/>
    <cellStyle name="Bad 4" xfId="165" xr:uid="{00000000-0005-0000-0000-0000CA000000}"/>
    <cellStyle name="Bad 4 2" xfId="166" xr:uid="{00000000-0005-0000-0000-0000CB000000}"/>
    <cellStyle name="Bad 5" xfId="167" xr:uid="{00000000-0005-0000-0000-0000CC000000}"/>
    <cellStyle name="Bad 6" xfId="168" xr:uid="{00000000-0005-0000-0000-0000CD000000}"/>
    <cellStyle name="Bad 7" xfId="160" xr:uid="{00000000-0005-0000-0000-0000CE000000}"/>
    <cellStyle name="Calculation" xfId="9" builtinId="22" customBuiltin="1"/>
    <cellStyle name="Calculation 2" xfId="169" xr:uid="{00000000-0005-0000-0000-0000D0000000}"/>
    <cellStyle name="Calculation 3" xfId="170" xr:uid="{00000000-0005-0000-0000-0000D1000000}"/>
    <cellStyle name="Calculation 4" xfId="171" xr:uid="{00000000-0005-0000-0000-0000D2000000}"/>
    <cellStyle name="Calculation 5" xfId="172" xr:uid="{00000000-0005-0000-0000-0000D3000000}"/>
    <cellStyle name="Calculation 6" xfId="173" xr:uid="{00000000-0005-0000-0000-0000D4000000}"/>
    <cellStyle name="Check Cell" xfId="11" builtinId="23" customBuiltin="1"/>
    <cellStyle name="Check Cell 2" xfId="174" xr:uid="{00000000-0005-0000-0000-0000D6000000}"/>
    <cellStyle name="Check Cell 3" xfId="175" xr:uid="{00000000-0005-0000-0000-0000D7000000}"/>
    <cellStyle name="Check Cell 4" xfId="176" xr:uid="{00000000-0005-0000-0000-0000D8000000}"/>
    <cellStyle name="Check Cell 5" xfId="177" xr:uid="{00000000-0005-0000-0000-0000D9000000}"/>
    <cellStyle name="Check Cell 6" xfId="178" xr:uid="{00000000-0005-0000-0000-0000DA000000}"/>
    <cellStyle name="Comma 10" xfId="180" xr:uid="{00000000-0005-0000-0000-0000DB000000}"/>
    <cellStyle name="Comma 10 2" xfId="181" xr:uid="{00000000-0005-0000-0000-0000DC000000}"/>
    <cellStyle name="Comma 10 2 2" xfId="182" xr:uid="{00000000-0005-0000-0000-0000DD000000}"/>
    <cellStyle name="Comma 10 3" xfId="183" xr:uid="{00000000-0005-0000-0000-0000DE000000}"/>
    <cellStyle name="Comma 11" xfId="184" xr:uid="{00000000-0005-0000-0000-0000DF000000}"/>
    <cellStyle name="Comma 11 2" xfId="529" xr:uid="{00000000-0005-0000-0000-0000E0000000}"/>
    <cellStyle name="Comma 11 3" xfId="499" xr:uid="{00000000-0005-0000-0000-0000E1000000}"/>
    <cellStyle name="Comma 12" xfId="185" xr:uid="{00000000-0005-0000-0000-0000E2000000}"/>
    <cellStyle name="Comma 12 2" xfId="186" xr:uid="{00000000-0005-0000-0000-0000E3000000}"/>
    <cellStyle name="Comma 12 3" xfId="528" xr:uid="{00000000-0005-0000-0000-0000E4000000}"/>
    <cellStyle name="Comma 13" xfId="187" xr:uid="{00000000-0005-0000-0000-0000E5000000}"/>
    <cellStyle name="Comma 13 2" xfId="188" xr:uid="{00000000-0005-0000-0000-0000E6000000}"/>
    <cellStyle name="Comma 13 3" xfId="544" xr:uid="{00000000-0005-0000-0000-0000E7000000}"/>
    <cellStyle name="Comma 14" xfId="189" xr:uid="{00000000-0005-0000-0000-0000E8000000}"/>
    <cellStyle name="Comma 14 2" xfId="190" xr:uid="{00000000-0005-0000-0000-0000E9000000}"/>
    <cellStyle name="Comma 14 3" xfId="551" xr:uid="{00000000-0005-0000-0000-0000EA000000}"/>
    <cellStyle name="Comma 15" xfId="191" xr:uid="{00000000-0005-0000-0000-0000EB000000}"/>
    <cellStyle name="Comma 15 2" xfId="192" xr:uid="{00000000-0005-0000-0000-0000EC000000}"/>
    <cellStyle name="Comma 15 3" xfId="553" xr:uid="{00000000-0005-0000-0000-0000ED000000}"/>
    <cellStyle name="Comma 16" xfId="193" xr:uid="{00000000-0005-0000-0000-0000EE000000}"/>
    <cellStyle name="Comma 16 2" xfId="194" xr:uid="{00000000-0005-0000-0000-0000EF000000}"/>
    <cellStyle name="Comma 16 3" xfId="555" xr:uid="{00000000-0005-0000-0000-0000F0000000}"/>
    <cellStyle name="Comma 17" xfId="195" xr:uid="{00000000-0005-0000-0000-0000F1000000}"/>
    <cellStyle name="Comma 17 2" xfId="196" xr:uid="{00000000-0005-0000-0000-0000F2000000}"/>
    <cellStyle name="Comma 17 3" xfId="559" xr:uid="{00000000-0005-0000-0000-0000F3000000}"/>
    <cellStyle name="Comma 18" xfId="197" xr:uid="{00000000-0005-0000-0000-0000F4000000}"/>
    <cellStyle name="Comma 18 2" xfId="198" xr:uid="{00000000-0005-0000-0000-0000F5000000}"/>
    <cellStyle name="Comma 18 3" xfId="562" xr:uid="{00000000-0005-0000-0000-0000F6000000}"/>
    <cellStyle name="Comma 19" xfId="199" xr:uid="{00000000-0005-0000-0000-0000F7000000}"/>
    <cellStyle name="Comma 19 2" xfId="200" xr:uid="{00000000-0005-0000-0000-0000F8000000}"/>
    <cellStyle name="Comma 19 3" xfId="567" xr:uid="{00000000-0005-0000-0000-0000F9000000}"/>
    <cellStyle name="Comma 2" xfId="2" xr:uid="{00000000-0005-0000-0000-0000FA000000}"/>
    <cellStyle name="Comma 2 2" xfId="202" xr:uid="{00000000-0005-0000-0000-0000FB000000}"/>
    <cellStyle name="Comma 2 2 2" xfId="203" xr:uid="{00000000-0005-0000-0000-0000FC000000}"/>
    <cellStyle name="Comma 2 2 3" xfId="204" xr:uid="{00000000-0005-0000-0000-0000FD000000}"/>
    <cellStyle name="Comma 2 2 3 2" xfId="573" xr:uid="{00000000-0005-0000-0000-0000FE000000}"/>
    <cellStyle name="Comma 2 2 4" xfId="443" xr:uid="{00000000-0005-0000-0000-0000FF000000}"/>
    <cellStyle name="Comma 2 2 5" xfId="474" xr:uid="{00000000-0005-0000-0000-000000010000}"/>
    <cellStyle name="Comma 2 2 6" xfId="715" xr:uid="{00000000-0005-0000-0000-000001010000}"/>
    <cellStyle name="Comma 2 3" xfId="205" xr:uid="{00000000-0005-0000-0000-000002010000}"/>
    <cellStyle name="Comma 2 3 2" xfId="206" xr:uid="{00000000-0005-0000-0000-000003010000}"/>
    <cellStyle name="Comma 2 3 3" xfId="563" xr:uid="{00000000-0005-0000-0000-000004010000}"/>
    <cellStyle name="Comma 2 4" xfId="207" xr:uid="{00000000-0005-0000-0000-000005010000}"/>
    <cellStyle name="Comma 2 4 2" xfId="746" xr:uid="{00000000-0005-0000-0000-000006010000}"/>
    <cellStyle name="Comma 2 5" xfId="442" xr:uid="{00000000-0005-0000-0000-000007010000}"/>
    <cellStyle name="Comma 2 6" xfId="711" xr:uid="{00000000-0005-0000-0000-000008010000}"/>
    <cellStyle name="Comma 2 7" xfId="201" xr:uid="{00000000-0005-0000-0000-000009010000}"/>
    <cellStyle name="Comma 20" xfId="208" xr:uid="{00000000-0005-0000-0000-00000A010000}"/>
    <cellStyle name="Comma 20 2" xfId="209" xr:uid="{00000000-0005-0000-0000-00000B010000}"/>
    <cellStyle name="Comma 20 3" xfId="569" xr:uid="{00000000-0005-0000-0000-00000C010000}"/>
    <cellStyle name="Comma 21" xfId="210" xr:uid="{00000000-0005-0000-0000-00000D010000}"/>
    <cellStyle name="Comma 21 2" xfId="572" xr:uid="{00000000-0005-0000-0000-00000E010000}"/>
    <cellStyle name="Comma 22" xfId="441" xr:uid="{00000000-0005-0000-0000-00000F010000}"/>
    <cellStyle name="Comma 22 2" xfId="575" xr:uid="{00000000-0005-0000-0000-000010010000}"/>
    <cellStyle name="Comma 23" xfId="451" xr:uid="{00000000-0005-0000-0000-000011010000}"/>
    <cellStyle name="Comma 23 2" xfId="579" xr:uid="{00000000-0005-0000-0000-000012010000}"/>
    <cellStyle name="Comma 24" xfId="453" xr:uid="{00000000-0005-0000-0000-000013010000}"/>
    <cellStyle name="Comma 24 2" xfId="582" xr:uid="{00000000-0005-0000-0000-000014010000}"/>
    <cellStyle name="Comma 25" xfId="461" xr:uid="{00000000-0005-0000-0000-000015010000}"/>
    <cellStyle name="Comma 25 2" xfId="585" xr:uid="{00000000-0005-0000-0000-000016010000}"/>
    <cellStyle name="Comma 26" xfId="466" xr:uid="{00000000-0005-0000-0000-000017010000}"/>
    <cellStyle name="Comma 26 2" xfId="588" xr:uid="{00000000-0005-0000-0000-000018010000}"/>
    <cellStyle name="Comma 27" xfId="469" xr:uid="{00000000-0005-0000-0000-000019010000}"/>
    <cellStyle name="Comma 27 2" xfId="591" xr:uid="{00000000-0005-0000-0000-00001A010000}"/>
    <cellStyle name="Comma 28" xfId="472" xr:uid="{00000000-0005-0000-0000-00001B010000}"/>
    <cellStyle name="Comma 28 2" xfId="594" xr:uid="{00000000-0005-0000-0000-00001C010000}"/>
    <cellStyle name="Comma 29" xfId="598" xr:uid="{00000000-0005-0000-0000-00001D010000}"/>
    <cellStyle name="Comma 3" xfId="211" xr:uid="{00000000-0005-0000-0000-00001E010000}"/>
    <cellStyle name="Comma 3 2" xfId="212" xr:uid="{00000000-0005-0000-0000-00001F010000}"/>
    <cellStyle name="Comma 3 2 2" xfId="213" xr:uid="{00000000-0005-0000-0000-000020010000}"/>
    <cellStyle name="Comma 3 2 2 2" xfId="214" xr:uid="{00000000-0005-0000-0000-000021010000}"/>
    <cellStyle name="Comma 3 3" xfId="215" xr:uid="{00000000-0005-0000-0000-000022010000}"/>
    <cellStyle name="Comma 3 3 2" xfId="216" xr:uid="{00000000-0005-0000-0000-000023010000}"/>
    <cellStyle name="Comma 3 3 3" xfId="476" xr:uid="{00000000-0005-0000-0000-000024010000}"/>
    <cellStyle name="Comma 3 4" xfId="217" xr:uid="{00000000-0005-0000-0000-000025010000}"/>
    <cellStyle name="Comma 3 4 2" xfId="218" xr:uid="{00000000-0005-0000-0000-000026010000}"/>
    <cellStyle name="Comma 3 4 3" xfId="564" xr:uid="{00000000-0005-0000-0000-000027010000}"/>
    <cellStyle name="Comma 3 5" xfId="219" xr:uid="{00000000-0005-0000-0000-000028010000}"/>
    <cellStyle name="Comma 3 6" xfId="444" xr:uid="{00000000-0005-0000-0000-000029010000}"/>
    <cellStyle name="Comma 3 7" xfId="475" xr:uid="{00000000-0005-0000-0000-00002A010000}"/>
    <cellStyle name="Comma 3 8" xfId="713" xr:uid="{00000000-0005-0000-0000-00002B010000}"/>
    <cellStyle name="Comma 30" xfId="600" xr:uid="{00000000-0005-0000-0000-00002C010000}"/>
    <cellStyle name="Comma 31" xfId="604" xr:uid="{00000000-0005-0000-0000-00002D010000}"/>
    <cellStyle name="Comma 32" xfId="607" xr:uid="{00000000-0005-0000-0000-00002E010000}"/>
    <cellStyle name="Comma 33" xfId="678" xr:uid="{00000000-0005-0000-0000-00002F010000}"/>
    <cellStyle name="Comma 34" xfId="682" xr:uid="{00000000-0005-0000-0000-000030010000}"/>
    <cellStyle name="Comma 35" xfId="685" xr:uid="{00000000-0005-0000-0000-000031010000}"/>
    <cellStyle name="Comma 36" xfId="688" xr:uid="{00000000-0005-0000-0000-000032010000}"/>
    <cellStyle name="Comma 37" xfId="691" xr:uid="{00000000-0005-0000-0000-000033010000}"/>
    <cellStyle name="Comma 38" xfId="694" xr:uid="{00000000-0005-0000-0000-000034010000}"/>
    <cellStyle name="Comma 39" xfId="697" xr:uid="{00000000-0005-0000-0000-000035010000}"/>
    <cellStyle name="Comma 4" xfId="220" xr:uid="{00000000-0005-0000-0000-000036010000}"/>
    <cellStyle name="Comma 4 2" xfId="221" xr:uid="{00000000-0005-0000-0000-000037010000}"/>
    <cellStyle name="Comma 4 2 2" xfId="478" xr:uid="{00000000-0005-0000-0000-000038010000}"/>
    <cellStyle name="Comma 4 2 3" xfId="679" xr:uid="{00000000-0005-0000-0000-000039010000}"/>
    <cellStyle name="Comma 4 3" xfId="222" xr:uid="{00000000-0005-0000-0000-00003A010000}"/>
    <cellStyle name="Comma 4 3 2" xfId="500" xr:uid="{00000000-0005-0000-0000-00003B010000}"/>
    <cellStyle name="Comma 4 4" xfId="454" xr:uid="{00000000-0005-0000-0000-00003C010000}"/>
    <cellStyle name="Comma 4 4 2" xfId="601" xr:uid="{00000000-0005-0000-0000-00003D010000}"/>
    <cellStyle name="Comma 4 5" xfId="462" xr:uid="{00000000-0005-0000-0000-00003E010000}"/>
    <cellStyle name="Comma 4 6" xfId="477" xr:uid="{00000000-0005-0000-0000-00003F010000}"/>
    <cellStyle name="Comma 40" xfId="700" xr:uid="{00000000-0005-0000-0000-000040010000}"/>
    <cellStyle name="Comma 41" xfId="703" xr:uid="{00000000-0005-0000-0000-000041010000}"/>
    <cellStyle name="Comma 42" xfId="179" xr:uid="{00000000-0005-0000-0000-000042010000}"/>
    <cellStyle name="Comma 5" xfId="223" xr:uid="{00000000-0005-0000-0000-000043010000}"/>
    <cellStyle name="Comma 5 2" xfId="224" xr:uid="{00000000-0005-0000-0000-000044010000}"/>
    <cellStyle name="Comma 5 2 2" xfId="225" xr:uid="{00000000-0005-0000-0000-000045010000}"/>
    <cellStyle name="Comma 5 2 2 2" xfId="226" xr:uid="{00000000-0005-0000-0000-000046010000}"/>
    <cellStyle name="Comma 5 2 2 2 2" xfId="748" xr:uid="{00000000-0005-0000-0000-000047010000}"/>
    <cellStyle name="Comma 5 3" xfId="227" xr:uid="{00000000-0005-0000-0000-000048010000}"/>
    <cellStyle name="Comma 5 3 2" xfId="228" xr:uid="{00000000-0005-0000-0000-000049010000}"/>
    <cellStyle name="Comma 5 4" xfId="501" xr:uid="{00000000-0005-0000-0000-00004A010000}"/>
    <cellStyle name="Comma 5 5" xfId="479" xr:uid="{00000000-0005-0000-0000-00004B010000}"/>
    <cellStyle name="Comma 5 6" xfId="745" xr:uid="{00000000-0005-0000-0000-00004C010000}"/>
    <cellStyle name="Comma 6" xfId="229" xr:uid="{00000000-0005-0000-0000-00004D010000}"/>
    <cellStyle name="Comma 6 2" xfId="230" xr:uid="{00000000-0005-0000-0000-00004E010000}"/>
    <cellStyle name="Comma 6 2 2" xfId="231" xr:uid="{00000000-0005-0000-0000-00004F010000}"/>
    <cellStyle name="Comma 6 3" xfId="232" xr:uid="{00000000-0005-0000-0000-000050010000}"/>
    <cellStyle name="Comma 6 3 2" xfId="233" xr:uid="{00000000-0005-0000-0000-000051010000}"/>
    <cellStyle name="Comma 6 4" xfId="502" xr:uid="{00000000-0005-0000-0000-000052010000}"/>
    <cellStyle name="Comma 6 5" xfId="480" xr:uid="{00000000-0005-0000-0000-000053010000}"/>
    <cellStyle name="Comma 7" xfId="234" xr:uid="{00000000-0005-0000-0000-000054010000}"/>
    <cellStyle name="Comma 7 2" xfId="235" xr:uid="{00000000-0005-0000-0000-000055010000}"/>
    <cellStyle name="Comma 7 2 2" xfId="236" xr:uid="{00000000-0005-0000-0000-000056010000}"/>
    <cellStyle name="Comma 7 3" xfId="237" xr:uid="{00000000-0005-0000-0000-000057010000}"/>
    <cellStyle name="Comma 7 3 2" xfId="238" xr:uid="{00000000-0005-0000-0000-000058010000}"/>
    <cellStyle name="Comma 8" xfId="239" xr:uid="{00000000-0005-0000-0000-000059010000}"/>
    <cellStyle name="Comma 8 2" xfId="240" xr:uid="{00000000-0005-0000-0000-00005A010000}"/>
    <cellStyle name="Comma 9" xfId="241" xr:uid="{00000000-0005-0000-0000-00005B010000}"/>
    <cellStyle name="Comma 9 2" xfId="242" xr:uid="{00000000-0005-0000-0000-00005C010000}"/>
    <cellStyle name="Comma 9 2 2" xfId="243" xr:uid="{00000000-0005-0000-0000-00005D010000}"/>
    <cellStyle name="Comma 9 3" xfId="244" xr:uid="{00000000-0005-0000-0000-00005E010000}"/>
    <cellStyle name="Currency 2" xfId="246" xr:uid="{00000000-0005-0000-0000-00005F010000}"/>
    <cellStyle name="Currency 2 2" xfId="247" xr:uid="{00000000-0005-0000-0000-000060010000}"/>
    <cellStyle name="Currency 2 3" xfId="481" xr:uid="{00000000-0005-0000-0000-000061010000}"/>
    <cellStyle name="Currency 3" xfId="248" xr:uid="{00000000-0005-0000-0000-000062010000}"/>
    <cellStyle name="Currency 3 2" xfId="249" xr:uid="{00000000-0005-0000-0000-000063010000}"/>
    <cellStyle name="Currency 3 2 2" xfId="250" xr:uid="{00000000-0005-0000-0000-000064010000}"/>
    <cellStyle name="Currency 3 2 3" xfId="483" xr:uid="{00000000-0005-0000-0000-000065010000}"/>
    <cellStyle name="Currency 3 3" xfId="251" xr:uid="{00000000-0005-0000-0000-000066010000}"/>
    <cellStyle name="Currency 3 4" xfId="482" xr:uid="{00000000-0005-0000-0000-000067010000}"/>
    <cellStyle name="Currency 4" xfId="252" xr:uid="{00000000-0005-0000-0000-000068010000}"/>
    <cellStyle name="Currency 4 2" xfId="253" xr:uid="{00000000-0005-0000-0000-000069010000}"/>
    <cellStyle name="Currency 5" xfId="503" xr:uid="{00000000-0005-0000-0000-00006A010000}"/>
    <cellStyle name="Currency 6" xfId="545" xr:uid="{00000000-0005-0000-0000-00006B010000}"/>
    <cellStyle name="Currency 7" xfId="245" xr:uid="{00000000-0005-0000-0000-00006C010000}"/>
    <cellStyle name="Explanatory Text" xfId="13" builtinId="53" customBuiltin="1"/>
    <cellStyle name="Explanatory Text 2" xfId="254" xr:uid="{00000000-0005-0000-0000-00006E010000}"/>
    <cellStyle name="Explanatory Text 3" xfId="255" xr:uid="{00000000-0005-0000-0000-00006F010000}"/>
    <cellStyle name="Explanatory Text 4" xfId="256" xr:uid="{00000000-0005-0000-0000-000070010000}"/>
    <cellStyle name="Explanatory Text 5" xfId="257" xr:uid="{00000000-0005-0000-0000-000071010000}"/>
    <cellStyle name="Explanatory Text 6" xfId="258" xr:uid="{00000000-0005-0000-0000-000072010000}"/>
    <cellStyle name="Good 2" xfId="260" xr:uid="{00000000-0005-0000-0000-000073010000}"/>
    <cellStyle name="Good 2 2" xfId="261" xr:uid="{00000000-0005-0000-0000-000074010000}"/>
    <cellStyle name="Good 3" xfId="262" xr:uid="{00000000-0005-0000-0000-000075010000}"/>
    <cellStyle name="Good 3 2" xfId="263" xr:uid="{00000000-0005-0000-0000-000076010000}"/>
    <cellStyle name="Good 4" xfId="264" xr:uid="{00000000-0005-0000-0000-000077010000}"/>
    <cellStyle name="Good 5" xfId="265" xr:uid="{00000000-0005-0000-0000-000078010000}"/>
    <cellStyle name="Good 6" xfId="266" xr:uid="{00000000-0005-0000-0000-000079010000}"/>
    <cellStyle name="Good 7" xfId="267" xr:uid="{00000000-0005-0000-0000-00007A010000}"/>
    <cellStyle name="Good 8" xfId="259" xr:uid="{00000000-0005-0000-0000-00007B010000}"/>
    <cellStyle name="Heading 1" xfId="3" builtinId="16" customBuiltin="1"/>
    <cellStyle name="Heading 1 2" xfId="268" xr:uid="{00000000-0005-0000-0000-00007D010000}"/>
    <cellStyle name="Heading 1 3" xfId="269" xr:uid="{00000000-0005-0000-0000-00007E010000}"/>
    <cellStyle name="Heading 1 4" xfId="270" xr:uid="{00000000-0005-0000-0000-00007F010000}"/>
    <cellStyle name="Heading 1 5" xfId="271" xr:uid="{00000000-0005-0000-0000-000080010000}"/>
    <cellStyle name="Heading 1 6" xfId="272" xr:uid="{00000000-0005-0000-0000-000081010000}"/>
    <cellStyle name="Heading 2" xfId="4" builtinId="17" customBuiltin="1"/>
    <cellStyle name="Heading 2 2" xfId="273" xr:uid="{00000000-0005-0000-0000-000083010000}"/>
    <cellStyle name="Heading 2 3" xfId="274" xr:uid="{00000000-0005-0000-0000-000084010000}"/>
    <cellStyle name="Heading 2 4" xfId="275" xr:uid="{00000000-0005-0000-0000-000085010000}"/>
    <cellStyle name="Heading 2 5" xfId="276" xr:uid="{00000000-0005-0000-0000-000086010000}"/>
    <cellStyle name="Heading 2 6" xfId="277" xr:uid="{00000000-0005-0000-0000-000087010000}"/>
    <cellStyle name="Heading 3" xfId="5" builtinId="18" customBuiltin="1"/>
    <cellStyle name="Heading 3 2" xfId="278" xr:uid="{00000000-0005-0000-0000-000089010000}"/>
    <cellStyle name="Heading 3 3" xfId="279" xr:uid="{00000000-0005-0000-0000-00008A010000}"/>
    <cellStyle name="Heading 3 4" xfId="280" xr:uid="{00000000-0005-0000-0000-00008B010000}"/>
    <cellStyle name="Heading 3 5" xfId="281" xr:uid="{00000000-0005-0000-0000-00008C010000}"/>
    <cellStyle name="Heading 3 6" xfId="282" xr:uid="{00000000-0005-0000-0000-00008D010000}"/>
    <cellStyle name="Heading 4" xfId="6" builtinId="19" customBuiltin="1"/>
    <cellStyle name="Heading 4 2" xfId="283" xr:uid="{00000000-0005-0000-0000-00008F010000}"/>
    <cellStyle name="Heading 4 3" xfId="284" xr:uid="{00000000-0005-0000-0000-000090010000}"/>
    <cellStyle name="Heading 4 4" xfId="285" xr:uid="{00000000-0005-0000-0000-000091010000}"/>
    <cellStyle name="Heading 4 5" xfId="286" xr:uid="{00000000-0005-0000-0000-000092010000}"/>
    <cellStyle name="Heading 4 6" xfId="287" xr:uid="{00000000-0005-0000-0000-000093010000}"/>
    <cellStyle name="Hyperlink 2" xfId="288" xr:uid="{00000000-0005-0000-0000-000094010000}"/>
    <cellStyle name="Hyperlink 3" xfId="504" xr:uid="{00000000-0005-0000-0000-000095010000}"/>
    <cellStyle name="Input 2" xfId="290" xr:uid="{00000000-0005-0000-0000-000096010000}"/>
    <cellStyle name="Input 2 2" xfId="291" xr:uid="{00000000-0005-0000-0000-000097010000}"/>
    <cellStyle name="Input 3" xfId="292" xr:uid="{00000000-0005-0000-0000-000098010000}"/>
    <cellStyle name="Input 3 2" xfId="293" xr:uid="{00000000-0005-0000-0000-000099010000}"/>
    <cellStyle name="Input 4" xfId="294" xr:uid="{00000000-0005-0000-0000-00009A010000}"/>
    <cellStyle name="Input 5" xfId="295" xr:uid="{00000000-0005-0000-0000-00009B010000}"/>
    <cellStyle name="Input 6" xfId="296" xr:uid="{00000000-0005-0000-0000-00009C010000}"/>
    <cellStyle name="Input 7" xfId="297" xr:uid="{00000000-0005-0000-0000-00009D010000}"/>
    <cellStyle name="Input 8" xfId="289" xr:uid="{00000000-0005-0000-0000-00009E010000}"/>
    <cellStyle name="Linked Cell" xfId="10" builtinId="24" customBuiltin="1"/>
    <cellStyle name="Linked Cell 2" xfId="298" xr:uid="{00000000-0005-0000-0000-0000A0010000}"/>
    <cellStyle name="Linked Cell 3" xfId="299" xr:uid="{00000000-0005-0000-0000-0000A1010000}"/>
    <cellStyle name="Linked Cell 4" xfId="300" xr:uid="{00000000-0005-0000-0000-0000A2010000}"/>
    <cellStyle name="Linked Cell 5" xfId="301" xr:uid="{00000000-0005-0000-0000-0000A3010000}"/>
    <cellStyle name="Linked Cell 6" xfId="302" xr:uid="{00000000-0005-0000-0000-0000A4010000}"/>
    <cellStyle name="Neutral" xfId="7" builtinId="28" customBuiltin="1"/>
    <cellStyle name="Neutral 2" xfId="303" xr:uid="{00000000-0005-0000-0000-0000A6010000}"/>
    <cellStyle name="Neutral 3" xfId="304" xr:uid="{00000000-0005-0000-0000-0000A7010000}"/>
    <cellStyle name="Neutral 4" xfId="305" xr:uid="{00000000-0005-0000-0000-0000A8010000}"/>
    <cellStyle name="Neutral 5" xfId="306" xr:uid="{00000000-0005-0000-0000-0000A9010000}"/>
    <cellStyle name="Neutral 6" xfId="307" xr:uid="{00000000-0005-0000-0000-0000AA010000}"/>
    <cellStyle name="Neutral 7" xfId="614" xr:uid="{00000000-0005-0000-0000-0000AB010000}"/>
    <cellStyle name="Normal" xfId="0" builtinId="0"/>
    <cellStyle name="Normal 10" xfId="308" xr:uid="{00000000-0005-0000-0000-0000AD010000}"/>
    <cellStyle name="Normal 10 2" xfId="309" xr:uid="{00000000-0005-0000-0000-0000AE010000}"/>
    <cellStyle name="Normal 10 2 2" xfId="505" xr:uid="{00000000-0005-0000-0000-0000AF010000}"/>
    <cellStyle name="Normal 10 3" xfId="310" xr:uid="{00000000-0005-0000-0000-0000B0010000}"/>
    <cellStyle name="Normal 10 4" xfId="311" xr:uid="{00000000-0005-0000-0000-0000B1010000}"/>
    <cellStyle name="Normal 10 5" xfId="484" xr:uid="{00000000-0005-0000-0000-0000B2010000}"/>
    <cellStyle name="Normal 11" xfId="312" xr:uid="{00000000-0005-0000-0000-0000B3010000}"/>
    <cellStyle name="Normal 11 2" xfId="313" xr:uid="{00000000-0005-0000-0000-0000B4010000}"/>
    <cellStyle name="Normal 11 2 2" xfId="747" xr:uid="{00000000-0005-0000-0000-0000B5010000}"/>
    <cellStyle name="Normal 11 3" xfId="314" xr:uid="{00000000-0005-0000-0000-0000B6010000}"/>
    <cellStyle name="Normal 11 4" xfId="716" xr:uid="{00000000-0005-0000-0000-0000B7010000}"/>
    <cellStyle name="Normal 12" xfId="315" xr:uid="{00000000-0005-0000-0000-0000B8010000}"/>
    <cellStyle name="Normal 12 2" xfId="316" xr:uid="{00000000-0005-0000-0000-0000B9010000}"/>
    <cellStyle name="Normal 12 3" xfId="317" xr:uid="{00000000-0005-0000-0000-0000BA010000}"/>
    <cellStyle name="Normal 12 4" xfId="717" xr:uid="{00000000-0005-0000-0000-0000BB010000}"/>
    <cellStyle name="Normal 13" xfId="318" xr:uid="{00000000-0005-0000-0000-0000BC010000}"/>
    <cellStyle name="Normal 13 10" xfId="608" xr:uid="{00000000-0005-0000-0000-0000BD010000}"/>
    <cellStyle name="Normal 13 11" xfId="680" xr:uid="{00000000-0005-0000-0000-0000BE010000}"/>
    <cellStyle name="Normal 13 12" xfId="683" xr:uid="{00000000-0005-0000-0000-0000BF010000}"/>
    <cellStyle name="Normal 13 13" xfId="686" xr:uid="{00000000-0005-0000-0000-0000C0010000}"/>
    <cellStyle name="Normal 13 14" xfId="689" xr:uid="{00000000-0005-0000-0000-0000C1010000}"/>
    <cellStyle name="Normal 13 15" xfId="692" xr:uid="{00000000-0005-0000-0000-0000C2010000}"/>
    <cellStyle name="Normal 13 16" xfId="695" xr:uid="{00000000-0005-0000-0000-0000C3010000}"/>
    <cellStyle name="Normal 13 17" xfId="698" xr:uid="{00000000-0005-0000-0000-0000C4010000}"/>
    <cellStyle name="Normal 13 18" xfId="701" xr:uid="{00000000-0005-0000-0000-0000C5010000}"/>
    <cellStyle name="Normal 13 19" xfId="704" xr:uid="{00000000-0005-0000-0000-0000C6010000}"/>
    <cellStyle name="Normal 13 2" xfId="319" xr:uid="{00000000-0005-0000-0000-0000C7010000}"/>
    <cellStyle name="Normal 13 2 2" xfId="507" xr:uid="{00000000-0005-0000-0000-0000C8010000}"/>
    <cellStyle name="Normal 13 20" xfId="718" xr:uid="{00000000-0005-0000-0000-0000C9010000}"/>
    <cellStyle name="Normal 13 3" xfId="455" xr:uid="{00000000-0005-0000-0000-0000CA010000}"/>
    <cellStyle name="Normal 13 3 2" xfId="602" xr:uid="{00000000-0005-0000-0000-0000CB010000}"/>
    <cellStyle name="Normal 13 4" xfId="463" xr:uid="{00000000-0005-0000-0000-0000CC010000}"/>
    <cellStyle name="Normal 13 5" xfId="467" xr:uid="{00000000-0005-0000-0000-0000CD010000}"/>
    <cellStyle name="Normal 13 6" xfId="470" xr:uid="{00000000-0005-0000-0000-0000CE010000}"/>
    <cellStyle name="Normal 13 7" xfId="473" xr:uid="{00000000-0005-0000-0000-0000CF010000}"/>
    <cellStyle name="Normal 13 8" xfId="506" xr:uid="{00000000-0005-0000-0000-0000D0010000}"/>
    <cellStyle name="Normal 13 9" xfId="605" xr:uid="{00000000-0005-0000-0000-0000D1010000}"/>
    <cellStyle name="Normal 14" xfId="320" xr:uid="{00000000-0005-0000-0000-0000D2010000}"/>
    <cellStyle name="Normal 14 2" xfId="321" xr:uid="{00000000-0005-0000-0000-0000D3010000}"/>
    <cellStyle name="Normal 14 3" xfId="719" xr:uid="{00000000-0005-0000-0000-0000D4010000}"/>
    <cellStyle name="Normal 15" xfId="322" xr:uid="{00000000-0005-0000-0000-0000D5010000}"/>
    <cellStyle name="Normal 15 2" xfId="720" xr:uid="{00000000-0005-0000-0000-0000D6010000}"/>
    <cellStyle name="Normal 16" xfId="323" xr:uid="{00000000-0005-0000-0000-0000D7010000}"/>
    <cellStyle name="Normal 16 2" xfId="324" xr:uid="{00000000-0005-0000-0000-0000D8010000}"/>
    <cellStyle name="Normal 16 2 2" xfId="509" xr:uid="{00000000-0005-0000-0000-0000D9010000}"/>
    <cellStyle name="Normal 16 3" xfId="508" xr:uid="{00000000-0005-0000-0000-0000DA010000}"/>
    <cellStyle name="Normal 16 4" xfId="721" xr:uid="{00000000-0005-0000-0000-0000DB010000}"/>
    <cellStyle name="Normal 17" xfId="325" xr:uid="{00000000-0005-0000-0000-0000DC010000}"/>
    <cellStyle name="Normal 17 2" xfId="326" xr:uid="{00000000-0005-0000-0000-0000DD010000}"/>
    <cellStyle name="Normal 17 3" xfId="722" xr:uid="{00000000-0005-0000-0000-0000DE010000}"/>
    <cellStyle name="Normal 18" xfId="327" xr:uid="{00000000-0005-0000-0000-0000DF010000}"/>
    <cellStyle name="Normal 18 2" xfId="328" xr:uid="{00000000-0005-0000-0000-0000E0010000}"/>
    <cellStyle name="Normal 18 2 2" xfId="511" xr:uid="{00000000-0005-0000-0000-0000E1010000}"/>
    <cellStyle name="Normal 18 3" xfId="510" xr:uid="{00000000-0005-0000-0000-0000E2010000}"/>
    <cellStyle name="Normal 18 4" xfId="723" xr:uid="{00000000-0005-0000-0000-0000E3010000}"/>
    <cellStyle name="Normal 19" xfId="329" xr:uid="{00000000-0005-0000-0000-0000E4010000}"/>
    <cellStyle name="Normal 19 2" xfId="330" xr:uid="{00000000-0005-0000-0000-0000E5010000}"/>
    <cellStyle name="Normal 19 3" xfId="724" xr:uid="{00000000-0005-0000-0000-0000E6010000}"/>
    <cellStyle name="Normal 2" xfId="1" xr:uid="{00000000-0005-0000-0000-0000E7010000}"/>
    <cellStyle name="Normal 2 2" xfId="332" xr:uid="{00000000-0005-0000-0000-0000E8010000}"/>
    <cellStyle name="Normal 2 2 2" xfId="333" xr:uid="{00000000-0005-0000-0000-0000E9010000}"/>
    <cellStyle name="Normal 2 2 2 2" xfId="334" xr:uid="{00000000-0005-0000-0000-0000EA010000}"/>
    <cellStyle name="Normal 2 2 2 3" xfId="513" xr:uid="{00000000-0005-0000-0000-0000EB010000}"/>
    <cellStyle name="Normal 2 2 2 4" xfId="725" xr:uid="{00000000-0005-0000-0000-0000EC010000}"/>
    <cellStyle name="Normal 2 2 3" xfId="335" xr:uid="{00000000-0005-0000-0000-0000ED010000}"/>
    <cellStyle name="Normal 2 2 4" xfId="336" xr:uid="{00000000-0005-0000-0000-0000EE010000}"/>
    <cellStyle name="Normal 2 2 5" xfId="337" xr:uid="{00000000-0005-0000-0000-0000EF010000}"/>
    <cellStyle name="Normal 2 2 6" xfId="485" xr:uid="{00000000-0005-0000-0000-0000F0010000}"/>
    <cellStyle name="Normal 2 3" xfId="338" xr:uid="{00000000-0005-0000-0000-0000F1010000}"/>
    <cellStyle name="Normal 2 3 2" xfId="339" xr:uid="{00000000-0005-0000-0000-0000F2010000}"/>
    <cellStyle name="Normal 2 3 3" xfId="446" xr:uid="{00000000-0005-0000-0000-0000F3010000}"/>
    <cellStyle name="Normal 2 4" xfId="340" xr:uid="{00000000-0005-0000-0000-0000F4010000}"/>
    <cellStyle name="Normal 2 4 2" xfId="726" xr:uid="{00000000-0005-0000-0000-0000F5010000}"/>
    <cellStyle name="Normal 2 5" xfId="341" xr:uid="{00000000-0005-0000-0000-0000F6010000}"/>
    <cellStyle name="Normal 2 5 2" xfId="342" xr:uid="{00000000-0005-0000-0000-0000F7010000}"/>
    <cellStyle name="Normal 2 5 2 2" xfId="515" xr:uid="{00000000-0005-0000-0000-0000F8010000}"/>
    <cellStyle name="Normal 2 5 3" xfId="514" xr:uid="{00000000-0005-0000-0000-0000F9010000}"/>
    <cellStyle name="Normal 2 5 4" xfId="727" xr:uid="{00000000-0005-0000-0000-0000FA010000}"/>
    <cellStyle name="Normal 2 6" xfId="343" xr:uid="{00000000-0005-0000-0000-0000FB010000}"/>
    <cellStyle name="Normal 2 6 2" xfId="344" xr:uid="{00000000-0005-0000-0000-0000FC010000}"/>
    <cellStyle name="Normal 2 6 2 2" xfId="517" xr:uid="{00000000-0005-0000-0000-0000FD010000}"/>
    <cellStyle name="Normal 2 6 3" xfId="516" xr:uid="{00000000-0005-0000-0000-0000FE010000}"/>
    <cellStyle name="Normal 2 6 4" xfId="728" xr:uid="{00000000-0005-0000-0000-0000FF010000}"/>
    <cellStyle name="Normal 2 7" xfId="345" xr:uid="{00000000-0005-0000-0000-000000020000}"/>
    <cellStyle name="Normal 2 7 2" xfId="512" xr:uid="{00000000-0005-0000-0000-000001020000}"/>
    <cellStyle name="Normal 2 8" xfId="445" xr:uid="{00000000-0005-0000-0000-000002020000}"/>
    <cellStyle name="Normal 2 9" xfId="331" xr:uid="{00000000-0005-0000-0000-000003020000}"/>
    <cellStyle name="Normal 20" xfId="346" xr:uid="{00000000-0005-0000-0000-000004020000}"/>
    <cellStyle name="Normal 20 2" xfId="347" xr:uid="{00000000-0005-0000-0000-000005020000}"/>
    <cellStyle name="Normal 20 3" xfId="729" xr:uid="{00000000-0005-0000-0000-000006020000}"/>
    <cellStyle name="Normal 21" xfId="348" xr:uid="{00000000-0005-0000-0000-000007020000}"/>
    <cellStyle name="Normal 21 2" xfId="349" xr:uid="{00000000-0005-0000-0000-000008020000}"/>
    <cellStyle name="Normal 21 3" xfId="730" xr:uid="{00000000-0005-0000-0000-000009020000}"/>
    <cellStyle name="Normal 22" xfId="350" xr:uid="{00000000-0005-0000-0000-00000A020000}"/>
    <cellStyle name="Normal 22 2" xfId="351" xr:uid="{00000000-0005-0000-0000-00000B020000}"/>
    <cellStyle name="Normal 22 3" xfId="498" xr:uid="{00000000-0005-0000-0000-00000C020000}"/>
    <cellStyle name="Normal 22 4" xfId="731" xr:uid="{00000000-0005-0000-0000-00000D020000}"/>
    <cellStyle name="Normal 23" xfId="352" xr:uid="{00000000-0005-0000-0000-00000E020000}"/>
    <cellStyle name="Normal 23 2" xfId="353" xr:uid="{00000000-0005-0000-0000-00000F020000}"/>
    <cellStyle name="Normal 23 3" xfId="527" xr:uid="{00000000-0005-0000-0000-000010020000}"/>
    <cellStyle name="Normal 23 4" xfId="732" xr:uid="{00000000-0005-0000-0000-000011020000}"/>
    <cellStyle name="Normal 24" xfId="354" xr:uid="{00000000-0005-0000-0000-000012020000}"/>
    <cellStyle name="Normal 24 2" xfId="355" xr:uid="{00000000-0005-0000-0000-000013020000}"/>
    <cellStyle name="Normal 24 3" xfId="733" xr:uid="{00000000-0005-0000-0000-000014020000}"/>
    <cellStyle name="Normal 25" xfId="356" xr:uid="{00000000-0005-0000-0000-000015020000}"/>
    <cellStyle name="Normal 25 2" xfId="357" xr:uid="{00000000-0005-0000-0000-000016020000}"/>
    <cellStyle name="Normal 25 3" xfId="734" xr:uid="{00000000-0005-0000-0000-000017020000}"/>
    <cellStyle name="Normal 26" xfId="440" xr:uid="{00000000-0005-0000-0000-000018020000}"/>
    <cellStyle name="Normal 26 2" xfId="358" xr:uid="{00000000-0005-0000-0000-000019020000}"/>
    <cellStyle name="Normal 26 2 2" xfId="531" xr:uid="{00000000-0005-0000-0000-00001A020000}"/>
    <cellStyle name="Normal 26 3" xfId="534" xr:uid="{00000000-0005-0000-0000-00001B020000}"/>
    <cellStyle name="Normal 26 4" xfId="538" xr:uid="{00000000-0005-0000-0000-00001C020000}"/>
    <cellStyle name="Normal 26 5" xfId="546" xr:uid="{00000000-0005-0000-0000-00001D020000}"/>
    <cellStyle name="Normal 26 6" xfId="518" xr:uid="{00000000-0005-0000-0000-00001E020000}"/>
    <cellStyle name="Normal 26 7" xfId="735" xr:uid="{00000000-0005-0000-0000-00001F020000}"/>
    <cellStyle name="Normal 27" xfId="359" xr:uid="{00000000-0005-0000-0000-000020020000}"/>
    <cellStyle name="Normal 27 2" xfId="360" xr:uid="{00000000-0005-0000-0000-000021020000}"/>
    <cellStyle name="Normal 27 3" xfId="736" xr:uid="{00000000-0005-0000-0000-000022020000}"/>
    <cellStyle name="Normal 28" xfId="361" xr:uid="{00000000-0005-0000-0000-000023020000}"/>
    <cellStyle name="Normal 28 2" xfId="362" xr:uid="{00000000-0005-0000-0000-000024020000}"/>
    <cellStyle name="Normal 28 3" xfId="537" xr:uid="{00000000-0005-0000-0000-000025020000}"/>
    <cellStyle name="Normal 29" xfId="363" xr:uid="{00000000-0005-0000-0000-000026020000}"/>
    <cellStyle name="Normal 29 2" xfId="364" xr:uid="{00000000-0005-0000-0000-000027020000}"/>
    <cellStyle name="Normal 29 3" xfId="365" xr:uid="{00000000-0005-0000-0000-000028020000}"/>
    <cellStyle name="Normal 29 4" xfId="541" xr:uid="{00000000-0005-0000-0000-000029020000}"/>
    <cellStyle name="Normal 3" xfId="366" xr:uid="{00000000-0005-0000-0000-00002A020000}"/>
    <cellStyle name="Normal 3 2" xfId="367" xr:uid="{00000000-0005-0000-0000-00002B020000}"/>
    <cellStyle name="Normal 3 2 2" xfId="487" xr:uid="{00000000-0005-0000-0000-00002C020000}"/>
    <cellStyle name="Normal 3 3" xfId="368" xr:uid="{00000000-0005-0000-0000-00002D020000}"/>
    <cellStyle name="Normal 3 3 2" xfId="519" xr:uid="{00000000-0005-0000-0000-00002E020000}"/>
    <cellStyle name="Normal 3 3 3" xfId="532" xr:uid="{00000000-0005-0000-0000-00002F020000}"/>
    <cellStyle name="Normal 3 3 4" xfId="535" xr:uid="{00000000-0005-0000-0000-000030020000}"/>
    <cellStyle name="Normal 3 3 5" xfId="539" xr:uid="{00000000-0005-0000-0000-000031020000}"/>
    <cellStyle name="Normal 3 3 6" xfId="547" xr:uid="{00000000-0005-0000-0000-000032020000}"/>
    <cellStyle name="Normal 3 3 7" xfId="488" xr:uid="{00000000-0005-0000-0000-000033020000}"/>
    <cellStyle name="Normal 3 4" xfId="369" xr:uid="{00000000-0005-0000-0000-000034020000}"/>
    <cellStyle name="Normal 3 4 2" xfId="489" xr:uid="{00000000-0005-0000-0000-000035020000}"/>
    <cellStyle name="Normal 3 5" xfId="447" xr:uid="{00000000-0005-0000-0000-000036020000}"/>
    <cellStyle name="Normal 3 5 2" xfId="556" xr:uid="{00000000-0005-0000-0000-000037020000}"/>
    <cellStyle name="Normal 3 6" xfId="486" xr:uid="{00000000-0005-0000-0000-000038020000}"/>
    <cellStyle name="Normal 30" xfId="370" xr:uid="{00000000-0005-0000-0000-000039020000}"/>
    <cellStyle name="Normal 30 2" xfId="371" xr:uid="{00000000-0005-0000-0000-00003A020000}"/>
    <cellStyle name="Normal 30 3" xfId="542" xr:uid="{00000000-0005-0000-0000-00003B020000}"/>
    <cellStyle name="Normal 31" xfId="372" xr:uid="{00000000-0005-0000-0000-00003C020000}"/>
    <cellStyle name="Normal 31 2" xfId="373" xr:uid="{00000000-0005-0000-0000-00003D020000}"/>
    <cellStyle name="Normal 31 3" xfId="543" xr:uid="{00000000-0005-0000-0000-00003E020000}"/>
    <cellStyle name="Normal 32" xfId="374" xr:uid="{00000000-0005-0000-0000-00003F020000}"/>
    <cellStyle name="Normal 32 2" xfId="375" xr:uid="{00000000-0005-0000-0000-000040020000}"/>
    <cellStyle name="Normal 32 3" xfId="549" xr:uid="{00000000-0005-0000-0000-000041020000}"/>
    <cellStyle name="Normal 33" xfId="376" xr:uid="{00000000-0005-0000-0000-000042020000}"/>
    <cellStyle name="Normal 33 2" xfId="377" xr:uid="{00000000-0005-0000-0000-000043020000}"/>
    <cellStyle name="Normal 33 3" xfId="550" xr:uid="{00000000-0005-0000-0000-000044020000}"/>
    <cellStyle name="Normal 34" xfId="378" xr:uid="{00000000-0005-0000-0000-000045020000}"/>
    <cellStyle name="Normal 34 2" xfId="379" xr:uid="{00000000-0005-0000-0000-000046020000}"/>
    <cellStyle name="Normal 34 3" xfId="552" xr:uid="{00000000-0005-0000-0000-000047020000}"/>
    <cellStyle name="Normal 35" xfId="380" xr:uid="{00000000-0005-0000-0000-000048020000}"/>
    <cellStyle name="Normal 35 2" xfId="381" xr:uid="{00000000-0005-0000-0000-000049020000}"/>
    <cellStyle name="Normal 35 3" xfId="554" xr:uid="{00000000-0005-0000-0000-00004A020000}"/>
    <cellStyle name="Normal 36" xfId="382" xr:uid="{00000000-0005-0000-0000-00004B020000}"/>
    <cellStyle name="Normal 36 2" xfId="383" xr:uid="{00000000-0005-0000-0000-00004C020000}"/>
    <cellStyle name="Normal 36 3" xfId="557" xr:uid="{00000000-0005-0000-0000-00004D020000}"/>
    <cellStyle name="Normal 37" xfId="384" xr:uid="{00000000-0005-0000-0000-00004E020000}"/>
    <cellStyle name="Normal 37 2" xfId="385" xr:uid="{00000000-0005-0000-0000-00004F020000}"/>
    <cellStyle name="Normal 37 3" xfId="558" xr:uid="{00000000-0005-0000-0000-000050020000}"/>
    <cellStyle name="Normal 38" xfId="386" xr:uid="{00000000-0005-0000-0000-000051020000}"/>
    <cellStyle name="Normal 38 2" xfId="387" xr:uid="{00000000-0005-0000-0000-000052020000}"/>
    <cellStyle name="Normal 38 3" xfId="560" xr:uid="{00000000-0005-0000-0000-000053020000}"/>
    <cellStyle name="Normal 39" xfId="388" xr:uid="{00000000-0005-0000-0000-000054020000}"/>
    <cellStyle name="Normal 39 2" xfId="389" xr:uid="{00000000-0005-0000-0000-000055020000}"/>
    <cellStyle name="Normal 39 3" xfId="561" xr:uid="{00000000-0005-0000-0000-000056020000}"/>
    <cellStyle name="Normal 4" xfId="390" xr:uid="{00000000-0005-0000-0000-000057020000}"/>
    <cellStyle name="Normal 4 2" xfId="391" xr:uid="{00000000-0005-0000-0000-000058020000}"/>
    <cellStyle name="Normal 4 2 2" xfId="392" xr:uid="{00000000-0005-0000-0000-000059020000}"/>
    <cellStyle name="Normal 4 2 3" xfId="490" xr:uid="{00000000-0005-0000-0000-00005A020000}"/>
    <cellStyle name="Normal 4 2 4" xfId="738" xr:uid="{00000000-0005-0000-0000-00005B020000}"/>
    <cellStyle name="Normal 4 3" xfId="393" xr:uid="{00000000-0005-0000-0000-00005C020000}"/>
    <cellStyle name="Normal 4 3 2" xfId="520" xr:uid="{00000000-0005-0000-0000-00005D020000}"/>
    <cellStyle name="Normal 4 3 3" xfId="737" xr:uid="{00000000-0005-0000-0000-00005E020000}"/>
    <cellStyle name="Normal 4 4" xfId="394" xr:uid="{00000000-0005-0000-0000-00005F020000}"/>
    <cellStyle name="Normal 4 4 2" xfId="530" xr:uid="{00000000-0005-0000-0000-000060020000}"/>
    <cellStyle name="Normal 4 5" xfId="395" xr:uid="{00000000-0005-0000-0000-000061020000}"/>
    <cellStyle name="Normal 4 5 2" xfId="457" xr:uid="{00000000-0005-0000-0000-000062020000}"/>
    <cellStyle name="Normal 4 6" xfId="456" xr:uid="{00000000-0005-0000-0000-000063020000}"/>
    <cellStyle name="Normal 40" xfId="449" xr:uid="{00000000-0005-0000-0000-000064020000}"/>
    <cellStyle name="Normal 40 2" xfId="565" xr:uid="{00000000-0005-0000-0000-000065020000}"/>
    <cellStyle name="Normal 41" xfId="450" xr:uid="{00000000-0005-0000-0000-000066020000}"/>
    <cellStyle name="Normal 41 2" xfId="568" xr:uid="{00000000-0005-0000-0000-000067020000}"/>
    <cellStyle name="Normal 41 3" xfId="739" xr:uid="{00000000-0005-0000-0000-000068020000}"/>
    <cellStyle name="Normal 42" xfId="452" xr:uid="{00000000-0005-0000-0000-000069020000}"/>
    <cellStyle name="Normal 42 2" xfId="571" xr:uid="{00000000-0005-0000-0000-00006A020000}"/>
    <cellStyle name="Normal 43" xfId="459" xr:uid="{00000000-0005-0000-0000-00006B020000}"/>
    <cellStyle name="Normal 43 2" xfId="574" xr:uid="{00000000-0005-0000-0000-00006C020000}"/>
    <cellStyle name="Normal 44" xfId="460" xr:uid="{00000000-0005-0000-0000-00006D020000}"/>
    <cellStyle name="Normal 44 2" xfId="577" xr:uid="{00000000-0005-0000-0000-00006E020000}"/>
    <cellStyle name="Normal 45" xfId="465" xr:uid="{00000000-0005-0000-0000-00006F020000}"/>
    <cellStyle name="Normal 45 2" xfId="580" xr:uid="{00000000-0005-0000-0000-000070020000}"/>
    <cellStyle name="Normal 46" xfId="468" xr:uid="{00000000-0005-0000-0000-000071020000}"/>
    <cellStyle name="Normal 46 2" xfId="581" xr:uid="{00000000-0005-0000-0000-000072020000}"/>
    <cellStyle name="Normal 47" xfId="471" xr:uid="{00000000-0005-0000-0000-000073020000}"/>
    <cellStyle name="Normal 47 2" xfId="584" xr:uid="{00000000-0005-0000-0000-000074020000}"/>
    <cellStyle name="Normal 48" xfId="587" xr:uid="{00000000-0005-0000-0000-000075020000}"/>
    <cellStyle name="Normal 49" xfId="590" xr:uid="{00000000-0005-0000-0000-000076020000}"/>
    <cellStyle name="Normal 5" xfId="396" xr:uid="{00000000-0005-0000-0000-000077020000}"/>
    <cellStyle name="Normal 5 2" xfId="397" xr:uid="{00000000-0005-0000-0000-000078020000}"/>
    <cellStyle name="Normal 5 2 2" xfId="491" xr:uid="{00000000-0005-0000-0000-000079020000}"/>
    <cellStyle name="Normal 5 3" xfId="398" xr:uid="{00000000-0005-0000-0000-00007A020000}"/>
    <cellStyle name="Normal 5 3 2" xfId="521" xr:uid="{00000000-0005-0000-0000-00007B020000}"/>
    <cellStyle name="Normal 5 4" xfId="458" xr:uid="{00000000-0005-0000-0000-00007C020000}"/>
    <cellStyle name="Normal 5 5" xfId="464" xr:uid="{00000000-0005-0000-0000-00007D020000}"/>
    <cellStyle name="Normal 50" xfId="593" xr:uid="{00000000-0005-0000-0000-00007E020000}"/>
    <cellStyle name="Normal 51" xfId="596" xr:uid="{00000000-0005-0000-0000-00007F020000}"/>
    <cellStyle name="Normal 52" xfId="599" xr:uid="{00000000-0005-0000-0000-000080020000}"/>
    <cellStyle name="Normal 53" xfId="603" xr:uid="{00000000-0005-0000-0000-000081020000}"/>
    <cellStyle name="Normal 54" xfId="606" xr:uid="{00000000-0005-0000-0000-000082020000}"/>
    <cellStyle name="Normal 55" xfId="609" xr:uid="{00000000-0005-0000-0000-000083020000}"/>
    <cellStyle name="Normal 56" xfId="610" xr:uid="{00000000-0005-0000-0000-000084020000}"/>
    <cellStyle name="Normal 57" xfId="611" xr:uid="{00000000-0005-0000-0000-000085020000}"/>
    <cellStyle name="Normal 58" xfId="612" xr:uid="{00000000-0005-0000-0000-000086020000}"/>
    <cellStyle name="Normal 59" xfId="634" xr:uid="{00000000-0005-0000-0000-000087020000}"/>
    <cellStyle name="Normal 6" xfId="399" xr:uid="{00000000-0005-0000-0000-000088020000}"/>
    <cellStyle name="Normal 6 2" xfId="400" xr:uid="{00000000-0005-0000-0000-000089020000}"/>
    <cellStyle name="Normal 6 2 2" xfId="493" xr:uid="{00000000-0005-0000-0000-00008A020000}"/>
    <cellStyle name="Normal 6 3" xfId="401" xr:uid="{00000000-0005-0000-0000-00008B020000}"/>
    <cellStyle name="Normal 6 3 2" xfId="522" xr:uid="{00000000-0005-0000-0000-00008C020000}"/>
    <cellStyle name="Normal 6 4" xfId="533" xr:uid="{00000000-0005-0000-0000-00008D020000}"/>
    <cellStyle name="Normal 6 5" xfId="536" xr:uid="{00000000-0005-0000-0000-00008E020000}"/>
    <cellStyle name="Normal 6 6" xfId="540" xr:uid="{00000000-0005-0000-0000-00008F020000}"/>
    <cellStyle name="Normal 6 7" xfId="548" xr:uid="{00000000-0005-0000-0000-000090020000}"/>
    <cellStyle name="Normal 6 8" xfId="492" xr:uid="{00000000-0005-0000-0000-000091020000}"/>
    <cellStyle name="Normal 60" xfId="654" xr:uid="{00000000-0005-0000-0000-000092020000}"/>
    <cellStyle name="Normal 61" xfId="674" xr:uid="{00000000-0005-0000-0000-000093020000}"/>
    <cellStyle name="Normal 62" xfId="675" xr:uid="{00000000-0005-0000-0000-000094020000}"/>
    <cellStyle name="Normal 63" xfId="676" xr:uid="{00000000-0005-0000-0000-000095020000}"/>
    <cellStyle name="Normal 64" xfId="677" xr:uid="{00000000-0005-0000-0000-000096020000}"/>
    <cellStyle name="Normal 65" xfId="681" xr:uid="{00000000-0005-0000-0000-000097020000}"/>
    <cellStyle name="Normal 66" xfId="684" xr:uid="{00000000-0005-0000-0000-000098020000}"/>
    <cellStyle name="Normal 67" xfId="687" xr:uid="{00000000-0005-0000-0000-000099020000}"/>
    <cellStyle name="Normal 68" xfId="690" xr:uid="{00000000-0005-0000-0000-00009A020000}"/>
    <cellStyle name="Normal 69" xfId="693" xr:uid="{00000000-0005-0000-0000-00009B020000}"/>
    <cellStyle name="Normal 7" xfId="402" xr:uid="{00000000-0005-0000-0000-00009C020000}"/>
    <cellStyle name="Normal 7 2" xfId="403" xr:uid="{00000000-0005-0000-0000-00009D020000}"/>
    <cellStyle name="Normal 7 3" xfId="404" xr:uid="{00000000-0005-0000-0000-00009E020000}"/>
    <cellStyle name="Normal 7 4" xfId="714" xr:uid="{00000000-0005-0000-0000-00009F020000}"/>
    <cellStyle name="Normal 70" xfId="696" xr:uid="{00000000-0005-0000-0000-0000A0020000}"/>
    <cellStyle name="Normal 71" xfId="699" xr:uid="{00000000-0005-0000-0000-0000A1020000}"/>
    <cellStyle name="Normal 72" xfId="702" xr:uid="{00000000-0005-0000-0000-0000A2020000}"/>
    <cellStyle name="Normal 73" xfId="705" xr:uid="{00000000-0005-0000-0000-0000A3020000}"/>
    <cellStyle name="Normal 74" xfId="706" xr:uid="{00000000-0005-0000-0000-0000A4020000}"/>
    <cellStyle name="Normal 75" xfId="707" xr:uid="{00000000-0005-0000-0000-0000A5020000}"/>
    <cellStyle name="Normal 76" xfId="708" xr:uid="{00000000-0005-0000-0000-0000A6020000}"/>
    <cellStyle name="Normal 77" xfId="710" xr:uid="{00000000-0005-0000-0000-0000A7020000}"/>
    <cellStyle name="Normal 78" xfId="39" xr:uid="{00000000-0005-0000-0000-0000A8020000}"/>
    <cellStyle name="Normal 8" xfId="405" xr:uid="{00000000-0005-0000-0000-0000A9020000}"/>
    <cellStyle name="Normal 8 2" xfId="406" xr:uid="{00000000-0005-0000-0000-0000AA020000}"/>
    <cellStyle name="Normal 8 2 2" xfId="495" xr:uid="{00000000-0005-0000-0000-0000AB020000}"/>
    <cellStyle name="Normal 8 3" xfId="407" xr:uid="{00000000-0005-0000-0000-0000AC020000}"/>
    <cellStyle name="Normal 8 3 2" xfId="496" xr:uid="{00000000-0005-0000-0000-0000AD020000}"/>
    <cellStyle name="Normal 8 4" xfId="494" xr:uid="{00000000-0005-0000-0000-0000AE020000}"/>
    <cellStyle name="Normal 9" xfId="408" xr:uid="{00000000-0005-0000-0000-0000AF020000}"/>
    <cellStyle name="Normal 9 2" xfId="409" xr:uid="{00000000-0005-0000-0000-0000B0020000}"/>
    <cellStyle name="Normal 9 2 2" xfId="523" xr:uid="{00000000-0005-0000-0000-0000B1020000}"/>
    <cellStyle name="Normal 9 3" xfId="497" xr:uid="{00000000-0005-0000-0000-0000B2020000}"/>
    <cellStyle name="Note 2" xfId="410" xr:uid="{00000000-0005-0000-0000-0000B3020000}"/>
    <cellStyle name="Note 2 2" xfId="411" xr:uid="{00000000-0005-0000-0000-0000B4020000}"/>
    <cellStyle name="Note 2 2 2" xfId="740" xr:uid="{00000000-0005-0000-0000-0000B5020000}"/>
    <cellStyle name="Note 2 3" xfId="412" xr:uid="{00000000-0005-0000-0000-0000B6020000}"/>
    <cellStyle name="Note 2 4" xfId="524" xr:uid="{00000000-0005-0000-0000-0000B7020000}"/>
    <cellStyle name="Note 3" xfId="413" xr:uid="{00000000-0005-0000-0000-0000B8020000}"/>
    <cellStyle name="Note 3 2" xfId="414" xr:uid="{00000000-0005-0000-0000-0000B9020000}"/>
    <cellStyle name="Note 3 2 2" xfId="526" xr:uid="{00000000-0005-0000-0000-0000BA020000}"/>
    <cellStyle name="Note 3 3" xfId="525" xr:uid="{00000000-0005-0000-0000-0000BB020000}"/>
    <cellStyle name="Note 4" xfId="415" xr:uid="{00000000-0005-0000-0000-0000BC020000}"/>
    <cellStyle name="Note 4 2" xfId="741" xr:uid="{00000000-0005-0000-0000-0000BD020000}"/>
    <cellStyle name="Note 5" xfId="416" xr:uid="{00000000-0005-0000-0000-0000BE020000}"/>
    <cellStyle name="Note 5 2" xfId="742" xr:uid="{00000000-0005-0000-0000-0000BF020000}"/>
    <cellStyle name="Note 6" xfId="417" xr:uid="{00000000-0005-0000-0000-0000C0020000}"/>
    <cellStyle name="Note 6 2" xfId="743" xr:uid="{00000000-0005-0000-0000-0000C1020000}"/>
    <cellStyle name="Note 7" xfId="615" xr:uid="{00000000-0005-0000-0000-0000C2020000}"/>
    <cellStyle name="Note 8" xfId="635" xr:uid="{00000000-0005-0000-0000-0000C3020000}"/>
    <cellStyle name="Note 9" xfId="655" xr:uid="{00000000-0005-0000-0000-0000C4020000}"/>
    <cellStyle name="Output" xfId="8" builtinId="21" customBuiltin="1"/>
    <cellStyle name="Output 2" xfId="418" xr:uid="{00000000-0005-0000-0000-0000C6020000}"/>
    <cellStyle name="Output 3" xfId="419" xr:uid="{00000000-0005-0000-0000-0000C7020000}"/>
    <cellStyle name="Output 4" xfId="420" xr:uid="{00000000-0005-0000-0000-0000C8020000}"/>
    <cellStyle name="Output 5" xfId="421" xr:uid="{00000000-0005-0000-0000-0000C9020000}"/>
    <cellStyle name="Output 6" xfId="422" xr:uid="{00000000-0005-0000-0000-0000CA020000}"/>
    <cellStyle name="Percent 10" xfId="592" xr:uid="{00000000-0005-0000-0000-0000CB020000}"/>
    <cellStyle name="Percent 11" xfId="595" xr:uid="{00000000-0005-0000-0000-0000CC020000}"/>
    <cellStyle name="Percent 12" xfId="597" xr:uid="{00000000-0005-0000-0000-0000CD020000}"/>
    <cellStyle name="Percent 13" xfId="709" xr:uid="{00000000-0005-0000-0000-0000CE020000}"/>
    <cellStyle name="Percent 2" xfId="423" xr:uid="{00000000-0005-0000-0000-0000CF020000}"/>
    <cellStyle name="Percent 2 2" xfId="448" xr:uid="{00000000-0005-0000-0000-0000D0020000}"/>
    <cellStyle name="Percent 2 3" xfId="744" xr:uid="{00000000-0005-0000-0000-0000D1020000}"/>
    <cellStyle name="Percent 3" xfId="566" xr:uid="{00000000-0005-0000-0000-0000D2020000}"/>
    <cellStyle name="Percent 3 2" xfId="712" xr:uid="{00000000-0005-0000-0000-0000D3020000}"/>
    <cellStyle name="Percent 4" xfId="570" xr:uid="{00000000-0005-0000-0000-0000D4020000}"/>
    <cellStyle name="Percent 5" xfId="576" xr:uid="{00000000-0005-0000-0000-0000D5020000}"/>
    <cellStyle name="Percent 6" xfId="578" xr:uid="{00000000-0005-0000-0000-0000D6020000}"/>
    <cellStyle name="Percent 7" xfId="583" xr:uid="{00000000-0005-0000-0000-0000D7020000}"/>
    <cellStyle name="Percent 8" xfId="586" xr:uid="{00000000-0005-0000-0000-0000D8020000}"/>
    <cellStyle name="Percent 9" xfId="589" xr:uid="{00000000-0005-0000-0000-0000D9020000}"/>
    <cellStyle name="Title 2" xfId="425" xr:uid="{00000000-0005-0000-0000-0000DA020000}"/>
    <cellStyle name="Title 3" xfId="426" xr:uid="{00000000-0005-0000-0000-0000DB020000}"/>
    <cellStyle name="Title 4" xfId="427" xr:uid="{00000000-0005-0000-0000-0000DC020000}"/>
    <cellStyle name="Title 5" xfId="428" xr:uid="{00000000-0005-0000-0000-0000DD020000}"/>
    <cellStyle name="Title 6" xfId="429" xr:uid="{00000000-0005-0000-0000-0000DE020000}"/>
    <cellStyle name="Title 7" xfId="613" xr:uid="{00000000-0005-0000-0000-0000DF020000}"/>
    <cellStyle name="Title 8" xfId="424" xr:uid="{00000000-0005-0000-0000-0000E0020000}"/>
    <cellStyle name="Total" xfId="14" builtinId="25" customBuiltin="1"/>
    <cellStyle name="Total 2" xfId="430" xr:uid="{00000000-0005-0000-0000-0000E2020000}"/>
    <cellStyle name="Total 3" xfId="431" xr:uid="{00000000-0005-0000-0000-0000E3020000}"/>
    <cellStyle name="Total 4" xfId="432" xr:uid="{00000000-0005-0000-0000-0000E4020000}"/>
    <cellStyle name="Total 5" xfId="433" xr:uid="{00000000-0005-0000-0000-0000E5020000}"/>
    <cellStyle name="Total 6" xfId="434" xr:uid="{00000000-0005-0000-0000-0000E6020000}"/>
    <cellStyle name="Warning Text" xfId="12" builtinId="11" customBuiltin="1"/>
    <cellStyle name="Warning Text 2" xfId="435" xr:uid="{00000000-0005-0000-0000-0000E8020000}"/>
    <cellStyle name="Warning Text 3" xfId="436" xr:uid="{00000000-0005-0000-0000-0000E9020000}"/>
    <cellStyle name="Warning Text 4" xfId="437" xr:uid="{00000000-0005-0000-0000-0000EA020000}"/>
    <cellStyle name="Warning Text 5" xfId="438" xr:uid="{00000000-0005-0000-0000-0000EB020000}"/>
    <cellStyle name="Warning Text 6" xfId="439" xr:uid="{00000000-0005-0000-0000-0000EC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N50"/>
  <sheetViews>
    <sheetView tabSelected="1" zoomScale="80" zoomScaleNormal="80" workbookViewId="0">
      <pane ySplit="5" topLeftCell="A6" activePane="bottomLeft" state="frozen"/>
      <selection pane="bottomLeft" activeCell="J58" sqref="J58"/>
    </sheetView>
  </sheetViews>
  <sheetFormatPr defaultRowHeight="18" x14ac:dyDescent="0.35"/>
  <cols>
    <col min="1" max="1" width="9.140625" style="1"/>
    <col min="2" max="2" width="27.85546875" style="1" customWidth="1"/>
    <col min="3" max="3" width="27.140625" style="1" customWidth="1"/>
    <col min="4" max="4" width="22.140625" style="1" customWidth="1"/>
    <col min="5" max="5" width="23.42578125" style="1" customWidth="1"/>
    <col min="6" max="6" width="25.28515625" style="1" bestFit="1" customWidth="1"/>
    <col min="7" max="7" width="32.140625" style="1" customWidth="1"/>
    <col min="8" max="8" width="35.42578125" style="1" customWidth="1"/>
    <col min="9" max="9" width="9.140625" style="1"/>
    <col min="10" max="10" width="15.140625" style="1" bestFit="1" customWidth="1"/>
    <col min="11" max="13" width="9.140625" style="1"/>
    <col min="14" max="14" width="16.140625" style="1" customWidth="1"/>
    <col min="15" max="16384" width="9.140625" style="1"/>
  </cols>
  <sheetData>
    <row r="1" spans="2:14" ht="18.75" thickBot="1" x14ac:dyDescent="0.4"/>
    <row r="2" spans="2:14" x14ac:dyDescent="0.35">
      <c r="B2" s="29" t="s">
        <v>50</v>
      </c>
      <c r="C2" s="30"/>
      <c r="D2" s="30"/>
      <c r="E2" s="30"/>
      <c r="F2" s="30"/>
      <c r="G2" s="30"/>
      <c r="H2" s="31"/>
    </row>
    <row r="3" spans="2:14" ht="63.75" customHeight="1" thickBot="1" x14ac:dyDescent="0.4">
      <c r="B3" s="32"/>
      <c r="C3" s="33"/>
      <c r="D3" s="33"/>
      <c r="E3" s="33"/>
      <c r="F3" s="33"/>
      <c r="G3" s="33"/>
      <c r="H3" s="34"/>
    </row>
    <row r="4" spans="2:14" ht="18.75" thickBot="1" x14ac:dyDescent="0.4">
      <c r="B4" s="3"/>
      <c r="C4" s="3"/>
      <c r="D4" s="2"/>
      <c r="E4" s="2"/>
      <c r="F4" s="2"/>
      <c r="G4" s="2"/>
      <c r="H4" s="2"/>
    </row>
    <row r="5" spans="2:14" ht="160.5" customHeight="1" thickBot="1" x14ac:dyDescent="0.4">
      <c r="B5" s="6" t="s">
        <v>43</v>
      </c>
      <c r="C5" s="7" t="s">
        <v>44</v>
      </c>
      <c r="D5" s="8" t="s">
        <v>45</v>
      </c>
      <c r="E5" s="8" t="s">
        <v>46</v>
      </c>
      <c r="F5" s="9" t="s">
        <v>47</v>
      </c>
      <c r="G5" s="9" t="s">
        <v>48</v>
      </c>
      <c r="H5" s="10" t="s">
        <v>49</v>
      </c>
    </row>
    <row r="6" spans="2:14" s="22" customFormat="1" ht="27.95" customHeight="1" x14ac:dyDescent="0.25">
      <c r="B6" s="17" t="s">
        <v>0</v>
      </c>
      <c r="C6" s="18">
        <v>21262</v>
      </c>
      <c r="D6" s="11">
        <v>16824</v>
      </c>
      <c r="E6" s="19">
        <f t="shared" ref="E6:E48" si="0">D6/C6</f>
        <v>0.79127081177687897</v>
      </c>
      <c r="F6" s="20">
        <v>19115460.870000001</v>
      </c>
      <c r="G6" s="20">
        <v>5080178.3600000003</v>
      </c>
      <c r="H6" s="21">
        <f>F6+G6</f>
        <v>24195639.23</v>
      </c>
      <c r="K6" s="23"/>
      <c r="N6" s="23"/>
    </row>
    <row r="7" spans="2:14" s="22" customFormat="1" ht="27.95" customHeight="1" x14ac:dyDescent="0.25">
      <c r="B7" s="24" t="s">
        <v>1</v>
      </c>
      <c r="C7" s="18">
        <v>20120</v>
      </c>
      <c r="D7" s="11">
        <v>18045</v>
      </c>
      <c r="E7" s="19">
        <f t="shared" si="0"/>
        <v>0.89686878727634189</v>
      </c>
      <c r="F7" s="25">
        <v>18710725.989999998</v>
      </c>
      <c r="G7" s="20">
        <v>2183713.16</v>
      </c>
      <c r="H7" s="21">
        <f t="shared" ref="H7:H47" si="1">F7+G7</f>
        <v>20894439.149999999</v>
      </c>
      <c r="K7" s="23"/>
      <c r="N7" s="23"/>
    </row>
    <row r="8" spans="2:14" s="22" customFormat="1" ht="27.95" customHeight="1" x14ac:dyDescent="0.25">
      <c r="B8" s="24" t="s">
        <v>2</v>
      </c>
      <c r="C8" s="18">
        <v>20122</v>
      </c>
      <c r="D8" s="11">
        <v>14448</v>
      </c>
      <c r="E8" s="19">
        <f t="shared" si="0"/>
        <v>0.71802007752708474</v>
      </c>
      <c r="F8" s="25">
        <v>27606210.530000001</v>
      </c>
      <c r="G8" s="20">
        <v>6101844.8799999999</v>
      </c>
      <c r="H8" s="21">
        <f t="shared" si="1"/>
        <v>33708055.410000004</v>
      </c>
      <c r="K8" s="23"/>
      <c r="N8" s="23"/>
    </row>
    <row r="9" spans="2:14" s="22" customFormat="1" ht="27.95" customHeight="1" x14ac:dyDescent="0.25">
      <c r="B9" s="24" t="s">
        <v>3</v>
      </c>
      <c r="C9" s="18">
        <v>662</v>
      </c>
      <c r="D9" s="11">
        <v>492</v>
      </c>
      <c r="E9" s="19">
        <f t="shared" si="0"/>
        <v>0.74320241691842903</v>
      </c>
      <c r="F9" s="25">
        <v>813052.21</v>
      </c>
      <c r="G9" s="20">
        <v>234968.09</v>
      </c>
      <c r="H9" s="21">
        <f t="shared" si="1"/>
        <v>1048020.2999999999</v>
      </c>
      <c r="K9" s="23"/>
      <c r="N9" s="23"/>
    </row>
    <row r="10" spans="2:14" s="22" customFormat="1" ht="27.95" customHeight="1" x14ac:dyDescent="0.25">
      <c r="B10" s="24" t="s">
        <v>4</v>
      </c>
      <c r="C10" s="18">
        <v>15909</v>
      </c>
      <c r="D10" s="11">
        <v>13307</v>
      </c>
      <c r="E10" s="19">
        <f t="shared" si="0"/>
        <v>0.8364447796844553</v>
      </c>
      <c r="F10" s="25">
        <v>15901945.84</v>
      </c>
      <c r="G10" s="20">
        <v>1330240.23</v>
      </c>
      <c r="H10" s="21">
        <f t="shared" si="1"/>
        <v>17232186.07</v>
      </c>
      <c r="K10" s="23"/>
      <c r="N10" s="23"/>
    </row>
    <row r="11" spans="2:14" s="22" customFormat="1" ht="27.95" customHeight="1" x14ac:dyDescent="0.25">
      <c r="B11" s="24" t="s">
        <v>5</v>
      </c>
      <c r="C11" s="18">
        <v>34267</v>
      </c>
      <c r="D11" s="11">
        <v>26167</v>
      </c>
      <c r="E11" s="19">
        <f t="shared" si="0"/>
        <v>0.76362097644964544</v>
      </c>
      <c r="F11" s="25">
        <v>33713517.509999998</v>
      </c>
      <c r="G11" s="20">
        <v>3819475.21</v>
      </c>
      <c r="H11" s="21">
        <f t="shared" si="1"/>
        <v>37532992.719999999</v>
      </c>
      <c r="K11" s="23"/>
      <c r="N11" s="23"/>
    </row>
    <row r="12" spans="2:14" s="22" customFormat="1" ht="27.95" customHeight="1" x14ac:dyDescent="0.25">
      <c r="B12" s="24" t="s">
        <v>42</v>
      </c>
      <c r="C12" s="18">
        <v>29279</v>
      </c>
      <c r="D12" s="11">
        <v>21469</v>
      </c>
      <c r="E12" s="19">
        <f t="shared" si="0"/>
        <v>0.73325591721028727</v>
      </c>
      <c r="F12" s="25">
        <v>19175170.609999999</v>
      </c>
      <c r="G12" s="20">
        <v>5738789.0800000001</v>
      </c>
      <c r="H12" s="21">
        <f t="shared" si="1"/>
        <v>24913959.689999998</v>
      </c>
      <c r="K12" s="23"/>
      <c r="N12" s="23"/>
    </row>
    <row r="13" spans="2:14" s="22" customFormat="1" ht="27.95" customHeight="1" x14ac:dyDescent="0.25">
      <c r="B13" s="24" t="s">
        <v>6</v>
      </c>
      <c r="C13" s="18">
        <v>12107</v>
      </c>
      <c r="D13" s="11">
        <v>5798</v>
      </c>
      <c r="E13" s="19">
        <f t="shared" si="0"/>
        <v>0.47889650615346496</v>
      </c>
      <c r="F13" s="25">
        <v>23660933.579999998</v>
      </c>
      <c r="G13" s="20">
        <v>5408583.9000000004</v>
      </c>
      <c r="H13" s="21">
        <f t="shared" si="1"/>
        <v>29069517.479999997</v>
      </c>
      <c r="K13" s="23"/>
      <c r="N13" s="23"/>
    </row>
    <row r="14" spans="2:14" s="22" customFormat="1" ht="27.95" customHeight="1" x14ac:dyDescent="0.25">
      <c r="B14" s="24" t="s">
        <v>7</v>
      </c>
      <c r="C14" s="18">
        <v>29318</v>
      </c>
      <c r="D14" s="11">
        <v>22622</v>
      </c>
      <c r="E14" s="19">
        <f t="shared" si="0"/>
        <v>0.77160788594037788</v>
      </c>
      <c r="F14" s="25">
        <v>25131485.34</v>
      </c>
      <c r="G14" s="20">
        <v>623929.68000000005</v>
      </c>
      <c r="H14" s="21">
        <f t="shared" si="1"/>
        <v>25755415.02</v>
      </c>
      <c r="K14" s="23"/>
      <c r="N14" s="23"/>
    </row>
    <row r="15" spans="2:14" s="22" customFormat="1" ht="27.95" customHeight="1" x14ac:dyDescent="0.25">
      <c r="B15" s="24" t="s">
        <v>8</v>
      </c>
      <c r="C15" s="18">
        <v>14813</v>
      </c>
      <c r="D15" s="11">
        <v>11518</v>
      </c>
      <c r="E15" s="19">
        <f t="shared" si="0"/>
        <v>0.77756025113076355</v>
      </c>
      <c r="F15" s="25">
        <v>20416801.5</v>
      </c>
      <c r="G15" s="20">
        <v>4944721.5199999996</v>
      </c>
      <c r="H15" s="21">
        <f t="shared" si="1"/>
        <v>25361523.02</v>
      </c>
      <c r="K15" s="23"/>
      <c r="N15" s="23"/>
    </row>
    <row r="16" spans="2:14" s="22" customFormat="1" ht="27.95" customHeight="1" x14ac:dyDescent="0.25">
      <c r="B16" s="24" t="s">
        <v>9</v>
      </c>
      <c r="C16" s="18">
        <v>17286</v>
      </c>
      <c r="D16" s="11">
        <v>14110</v>
      </c>
      <c r="E16" s="19">
        <f t="shared" si="0"/>
        <v>0.81626749971074863</v>
      </c>
      <c r="F16" s="25">
        <v>27544058.079999998</v>
      </c>
      <c r="G16" s="20">
        <v>7672922.8799999999</v>
      </c>
      <c r="H16" s="21">
        <f t="shared" si="1"/>
        <v>35216980.960000001</v>
      </c>
      <c r="K16" s="23"/>
      <c r="N16" s="23"/>
    </row>
    <row r="17" spans="2:14" s="22" customFormat="1" ht="27.95" customHeight="1" x14ac:dyDescent="0.25">
      <c r="B17" s="24" t="s">
        <v>10</v>
      </c>
      <c r="C17" s="18">
        <v>29223</v>
      </c>
      <c r="D17" s="11">
        <v>23953</v>
      </c>
      <c r="E17" s="19">
        <f t="shared" si="0"/>
        <v>0.81966259453170442</v>
      </c>
      <c r="F17" s="25">
        <v>24740582.609999999</v>
      </c>
      <c r="G17" s="20">
        <v>4467726.0599999996</v>
      </c>
      <c r="H17" s="21">
        <f t="shared" si="1"/>
        <v>29208308.669999998</v>
      </c>
      <c r="K17" s="23"/>
      <c r="N17" s="23"/>
    </row>
    <row r="18" spans="2:14" s="22" customFormat="1" ht="27.95" customHeight="1" x14ac:dyDescent="0.25">
      <c r="B18" s="24" t="s">
        <v>11</v>
      </c>
      <c r="C18" s="18">
        <v>6104</v>
      </c>
      <c r="D18" s="11">
        <v>5444</v>
      </c>
      <c r="E18" s="19">
        <f t="shared" si="0"/>
        <v>0.89187418086500658</v>
      </c>
      <c r="F18" s="25">
        <v>37905214.049999997</v>
      </c>
      <c r="G18" s="20">
        <v>10019439.460000001</v>
      </c>
      <c r="H18" s="21">
        <f t="shared" si="1"/>
        <v>47924653.509999998</v>
      </c>
      <c r="K18" s="23"/>
      <c r="N18" s="23"/>
    </row>
    <row r="19" spans="2:14" s="22" customFormat="1" ht="27.95" customHeight="1" x14ac:dyDescent="0.25">
      <c r="B19" s="24" t="s">
        <v>41</v>
      </c>
      <c r="C19" s="18">
        <v>18449</v>
      </c>
      <c r="D19" s="11">
        <v>14963</v>
      </c>
      <c r="E19" s="19">
        <f t="shared" si="0"/>
        <v>0.81104666919616242</v>
      </c>
      <c r="F19" s="25">
        <v>15019294.380000001</v>
      </c>
      <c r="G19" s="20">
        <v>5564900.1100000003</v>
      </c>
      <c r="H19" s="21">
        <f t="shared" si="1"/>
        <v>20584194.490000002</v>
      </c>
      <c r="K19" s="23"/>
      <c r="N19" s="23"/>
    </row>
    <row r="20" spans="2:14" s="22" customFormat="1" ht="27.95" customHeight="1" x14ac:dyDescent="0.25">
      <c r="B20" s="24" t="s">
        <v>12</v>
      </c>
      <c r="C20" s="18">
        <v>9548</v>
      </c>
      <c r="D20" s="11">
        <v>5703</v>
      </c>
      <c r="E20" s="19">
        <f t="shared" si="0"/>
        <v>0.59729786342689573</v>
      </c>
      <c r="F20" s="25">
        <v>30038733.460000001</v>
      </c>
      <c r="G20" s="20">
        <v>11100427.91</v>
      </c>
      <c r="H20" s="21">
        <f t="shared" si="1"/>
        <v>41139161.370000005</v>
      </c>
      <c r="K20" s="23"/>
      <c r="N20" s="23"/>
    </row>
    <row r="21" spans="2:14" s="22" customFormat="1" ht="27.95" customHeight="1" x14ac:dyDescent="0.25">
      <c r="B21" s="24" t="s">
        <v>13</v>
      </c>
      <c r="C21" s="18">
        <v>12275</v>
      </c>
      <c r="D21" s="11">
        <v>9497</v>
      </c>
      <c r="E21" s="19">
        <f t="shared" si="0"/>
        <v>0.77368635437881872</v>
      </c>
      <c r="F21" s="25">
        <v>12354709.029999999</v>
      </c>
      <c r="G21" s="20">
        <v>4498903.8899999997</v>
      </c>
      <c r="H21" s="21">
        <f t="shared" si="1"/>
        <v>16853612.919999998</v>
      </c>
      <c r="K21" s="23"/>
      <c r="N21" s="23"/>
    </row>
    <row r="22" spans="2:14" s="22" customFormat="1" ht="27.95" customHeight="1" x14ac:dyDescent="0.25">
      <c r="B22" s="24" t="s">
        <v>14</v>
      </c>
      <c r="C22" s="18">
        <v>23549</v>
      </c>
      <c r="D22" s="11">
        <v>19755</v>
      </c>
      <c r="E22" s="19">
        <f t="shared" si="0"/>
        <v>0.83888912480360101</v>
      </c>
      <c r="F22" s="25">
        <v>12414653.76</v>
      </c>
      <c r="G22" s="20">
        <v>889643.07</v>
      </c>
      <c r="H22" s="21">
        <f t="shared" si="1"/>
        <v>13304296.83</v>
      </c>
      <c r="K22" s="23"/>
      <c r="N22" s="23"/>
    </row>
    <row r="23" spans="2:14" s="22" customFormat="1" ht="27.95" customHeight="1" x14ac:dyDescent="0.25">
      <c r="B23" s="24" t="s">
        <v>15</v>
      </c>
      <c r="C23" s="18">
        <v>33291</v>
      </c>
      <c r="D23" s="11">
        <v>25449</v>
      </c>
      <c r="E23" s="19">
        <f t="shared" si="0"/>
        <v>0.76444083986663058</v>
      </c>
      <c r="F23" s="25">
        <v>33750686.5</v>
      </c>
      <c r="G23" s="20">
        <v>9343747.3800000008</v>
      </c>
      <c r="H23" s="21">
        <f t="shared" si="1"/>
        <v>43094433.880000003</v>
      </c>
      <c r="K23" s="23"/>
      <c r="N23" s="23"/>
    </row>
    <row r="24" spans="2:14" s="22" customFormat="1" ht="27.95" customHeight="1" x14ac:dyDescent="0.25">
      <c r="B24" s="24" t="s">
        <v>16</v>
      </c>
      <c r="C24" s="18">
        <v>16702</v>
      </c>
      <c r="D24" s="11">
        <v>13309</v>
      </c>
      <c r="E24" s="19">
        <f t="shared" si="0"/>
        <v>0.79685067656568076</v>
      </c>
      <c r="F24" s="25">
        <v>6901005.5199999996</v>
      </c>
      <c r="G24" s="20">
        <v>2330613.7000000002</v>
      </c>
      <c r="H24" s="21">
        <f t="shared" si="1"/>
        <v>9231619.2199999988</v>
      </c>
      <c r="K24" s="23"/>
      <c r="N24" s="23"/>
    </row>
    <row r="25" spans="2:14" s="22" customFormat="1" ht="27.95" customHeight="1" x14ac:dyDescent="0.25">
      <c r="B25" s="24" t="s">
        <v>17</v>
      </c>
      <c r="C25" s="18">
        <v>17135</v>
      </c>
      <c r="D25" s="11">
        <v>12467</v>
      </c>
      <c r="E25" s="19">
        <f t="shared" si="0"/>
        <v>0.72757513860519407</v>
      </c>
      <c r="F25" s="25">
        <v>21763996.579999998</v>
      </c>
      <c r="G25" s="20">
        <v>6884265.6100000003</v>
      </c>
      <c r="H25" s="21">
        <f t="shared" si="1"/>
        <v>28648262.189999998</v>
      </c>
      <c r="K25" s="23"/>
      <c r="N25" s="23"/>
    </row>
    <row r="26" spans="2:14" s="22" customFormat="1" ht="27.95" customHeight="1" x14ac:dyDescent="0.25">
      <c r="B26" s="24" t="s">
        <v>18</v>
      </c>
      <c r="C26" s="18">
        <v>11636</v>
      </c>
      <c r="D26" s="11">
        <v>8460</v>
      </c>
      <c r="E26" s="19">
        <f t="shared" si="0"/>
        <v>0.72705397043657616</v>
      </c>
      <c r="F26" s="25">
        <v>16837724.09</v>
      </c>
      <c r="G26" s="20">
        <v>2731149.01</v>
      </c>
      <c r="H26" s="21">
        <f t="shared" si="1"/>
        <v>19568873.100000001</v>
      </c>
      <c r="K26" s="23"/>
      <c r="N26" s="23"/>
    </row>
    <row r="27" spans="2:14" s="22" customFormat="1" ht="27.95" customHeight="1" x14ac:dyDescent="0.25">
      <c r="B27" s="24" t="s">
        <v>19</v>
      </c>
      <c r="C27" s="18">
        <v>16523</v>
      </c>
      <c r="D27" s="11">
        <v>12444</v>
      </c>
      <c r="E27" s="19">
        <f t="shared" si="0"/>
        <v>0.75313199782121887</v>
      </c>
      <c r="F27" s="25">
        <v>10641314.550000001</v>
      </c>
      <c r="G27" s="25">
        <v>4270980.1399999997</v>
      </c>
      <c r="H27" s="21">
        <f t="shared" si="1"/>
        <v>14912294.690000001</v>
      </c>
      <c r="K27" s="23"/>
      <c r="N27" s="23"/>
    </row>
    <row r="28" spans="2:14" s="22" customFormat="1" ht="27.95" customHeight="1" x14ac:dyDescent="0.25">
      <c r="B28" s="24" t="s">
        <v>20</v>
      </c>
      <c r="C28" s="18">
        <v>25612</v>
      </c>
      <c r="D28" s="11">
        <v>18120</v>
      </c>
      <c r="E28" s="19">
        <f t="shared" si="0"/>
        <v>0.7074808683429642</v>
      </c>
      <c r="F28" s="25">
        <v>16582262.949999999</v>
      </c>
      <c r="G28" s="25">
        <v>7765396.3300000001</v>
      </c>
      <c r="H28" s="21">
        <f t="shared" si="1"/>
        <v>24347659.280000001</v>
      </c>
      <c r="K28" s="23"/>
      <c r="N28" s="23"/>
    </row>
    <row r="29" spans="2:14" s="22" customFormat="1" ht="27.95" customHeight="1" x14ac:dyDescent="0.25">
      <c r="B29" s="24" t="s">
        <v>21</v>
      </c>
      <c r="C29" s="18">
        <v>1954</v>
      </c>
      <c r="D29" s="11">
        <v>748</v>
      </c>
      <c r="E29" s="19">
        <f t="shared" si="0"/>
        <v>0.38280450358239509</v>
      </c>
      <c r="F29" s="25">
        <v>2702457.11</v>
      </c>
      <c r="G29" s="20">
        <v>597722.17000000004</v>
      </c>
      <c r="H29" s="21">
        <f t="shared" si="1"/>
        <v>3300179.28</v>
      </c>
      <c r="K29" s="23"/>
      <c r="N29" s="23"/>
    </row>
    <row r="30" spans="2:14" s="22" customFormat="1" ht="27.95" customHeight="1" x14ac:dyDescent="0.25">
      <c r="B30" s="24" t="s">
        <v>22</v>
      </c>
      <c r="C30" s="18">
        <v>8803</v>
      </c>
      <c r="D30" s="11">
        <v>6701</v>
      </c>
      <c r="E30" s="19">
        <f t="shared" si="0"/>
        <v>0.76121776667045327</v>
      </c>
      <c r="F30" s="25">
        <v>29367840.140000001</v>
      </c>
      <c r="G30" s="20">
        <v>8879441.7400000002</v>
      </c>
      <c r="H30" s="21">
        <f t="shared" si="1"/>
        <v>38247281.880000003</v>
      </c>
      <c r="K30" s="23"/>
      <c r="N30" s="23"/>
    </row>
    <row r="31" spans="2:14" s="22" customFormat="1" ht="27.95" customHeight="1" x14ac:dyDescent="0.25">
      <c r="B31" s="24" t="s">
        <v>23</v>
      </c>
      <c r="C31" s="18">
        <v>17891</v>
      </c>
      <c r="D31" s="11">
        <v>14957</v>
      </c>
      <c r="E31" s="19">
        <f t="shared" si="0"/>
        <v>0.83600693085909117</v>
      </c>
      <c r="F31" s="25">
        <v>28112020.43</v>
      </c>
      <c r="G31" s="20">
        <v>1596362.43</v>
      </c>
      <c r="H31" s="21">
        <f t="shared" si="1"/>
        <v>29708382.859999999</v>
      </c>
      <c r="K31" s="23"/>
      <c r="N31" s="23"/>
    </row>
    <row r="32" spans="2:14" s="22" customFormat="1" ht="27.95" customHeight="1" x14ac:dyDescent="0.25">
      <c r="B32" s="24" t="s">
        <v>24</v>
      </c>
      <c r="C32" s="18">
        <v>20833</v>
      </c>
      <c r="D32" s="11">
        <v>15064</v>
      </c>
      <c r="E32" s="19">
        <f t="shared" si="0"/>
        <v>0.72308356933710938</v>
      </c>
      <c r="F32" s="25">
        <v>10684942.34</v>
      </c>
      <c r="G32" s="20">
        <v>2557472.5499999998</v>
      </c>
      <c r="H32" s="21">
        <f t="shared" si="1"/>
        <v>13242414.890000001</v>
      </c>
      <c r="K32" s="23"/>
      <c r="N32" s="23"/>
    </row>
    <row r="33" spans="2:14" s="22" customFormat="1" ht="27.95" customHeight="1" x14ac:dyDescent="0.25">
      <c r="B33" s="24" t="s">
        <v>25</v>
      </c>
      <c r="C33" s="18">
        <v>33005</v>
      </c>
      <c r="D33" s="11">
        <v>23306</v>
      </c>
      <c r="E33" s="19">
        <f t="shared" si="0"/>
        <v>0.70613543402514767</v>
      </c>
      <c r="F33" s="25">
        <v>14177793.34</v>
      </c>
      <c r="G33" s="20">
        <v>5045652.37</v>
      </c>
      <c r="H33" s="21">
        <f t="shared" si="1"/>
        <v>19223445.710000001</v>
      </c>
      <c r="K33" s="23"/>
      <c r="N33" s="23"/>
    </row>
    <row r="34" spans="2:14" s="22" customFormat="1" ht="27.95" customHeight="1" x14ac:dyDescent="0.25">
      <c r="B34" s="24" t="s">
        <v>26</v>
      </c>
      <c r="C34" s="18">
        <v>23163</v>
      </c>
      <c r="D34" s="11">
        <v>16582</v>
      </c>
      <c r="E34" s="19">
        <f t="shared" si="0"/>
        <v>0.71588308940983469</v>
      </c>
      <c r="F34" s="25">
        <v>20072187.690000001</v>
      </c>
      <c r="G34" s="20">
        <v>2551969.02</v>
      </c>
      <c r="H34" s="21">
        <f t="shared" si="1"/>
        <v>22624156.710000001</v>
      </c>
      <c r="K34" s="23"/>
      <c r="N34" s="23"/>
    </row>
    <row r="35" spans="2:14" s="22" customFormat="1" ht="27.95" customHeight="1" x14ac:dyDescent="0.25">
      <c r="B35" s="24" t="s">
        <v>27</v>
      </c>
      <c r="C35" s="18">
        <v>22309</v>
      </c>
      <c r="D35" s="11">
        <v>14961</v>
      </c>
      <c r="E35" s="19">
        <f t="shared" si="0"/>
        <v>0.67062620467076073</v>
      </c>
      <c r="F35" s="25">
        <v>14182386.18</v>
      </c>
      <c r="G35" s="20">
        <v>2404885.0099999998</v>
      </c>
      <c r="H35" s="21">
        <f t="shared" si="1"/>
        <v>16587271.189999999</v>
      </c>
      <c r="K35" s="23"/>
      <c r="N35" s="23"/>
    </row>
    <row r="36" spans="2:14" s="22" customFormat="1" ht="27.95" customHeight="1" x14ac:dyDescent="0.25">
      <c r="B36" s="24" t="s">
        <v>28</v>
      </c>
      <c r="C36" s="18">
        <v>27420</v>
      </c>
      <c r="D36" s="11">
        <v>21204</v>
      </c>
      <c r="E36" s="19">
        <f t="shared" si="0"/>
        <v>0.77330415754923409</v>
      </c>
      <c r="F36" s="25">
        <v>32434452.170000002</v>
      </c>
      <c r="G36" s="20">
        <v>8619624</v>
      </c>
      <c r="H36" s="21">
        <f t="shared" si="1"/>
        <v>41054076.170000002</v>
      </c>
      <c r="K36" s="23"/>
      <c r="N36" s="23"/>
    </row>
    <row r="37" spans="2:14" s="22" customFormat="1" ht="27.95" customHeight="1" x14ac:dyDescent="0.25">
      <c r="B37" s="24" t="s">
        <v>29</v>
      </c>
      <c r="C37" s="18">
        <v>8565</v>
      </c>
      <c r="D37" s="11">
        <v>6825</v>
      </c>
      <c r="E37" s="19">
        <f t="shared" si="0"/>
        <v>0.79684763572679507</v>
      </c>
      <c r="F37" s="25">
        <v>16365348</v>
      </c>
      <c r="G37" s="20">
        <v>2629530.12</v>
      </c>
      <c r="H37" s="21">
        <f t="shared" si="1"/>
        <v>18994878.120000001</v>
      </c>
      <c r="K37" s="23"/>
      <c r="N37" s="23"/>
    </row>
    <row r="38" spans="2:14" s="22" customFormat="1" ht="27.95" customHeight="1" x14ac:dyDescent="0.25">
      <c r="B38" s="24" t="s">
        <v>30</v>
      </c>
      <c r="C38" s="18">
        <v>13033</v>
      </c>
      <c r="D38" s="11">
        <v>10261</v>
      </c>
      <c r="E38" s="19">
        <f t="shared" si="0"/>
        <v>0.78730913834113403</v>
      </c>
      <c r="F38" s="25">
        <v>16491801.33</v>
      </c>
      <c r="G38" s="20">
        <v>3097297.24</v>
      </c>
      <c r="H38" s="21">
        <f t="shared" si="1"/>
        <v>19589098.57</v>
      </c>
      <c r="K38" s="23"/>
      <c r="N38" s="23"/>
    </row>
    <row r="39" spans="2:14" s="22" customFormat="1" ht="27.95" customHeight="1" x14ac:dyDescent="0.25">
      <c r="B39" s="24" t="s">
        <v>31</v>
      </c>
      <c r="C39" s="18">
        <v>21900</v>
      </c>
      <c r="D39" s="11">
        <v>10867</v>
      </c>
      <c r="E39" s="19">
        <f t="shared" si="0"/>
        <v>0.49621004566210047</v>
      </c>
      <c r="F39" s="25">
        <v>7862019.7000000002</v>
      </c>
      <c r="G39" s="20">
        <v>606050.43999999994</v>
      </c>
      <c r="H39" s="21">
        <f t="shared" si="1"/>
        <v>8468070.1400000006</v>
      </c>
      <c r="K39" s="23"/>
      <c r="N39" s="23"/>
    </row>
    <row r="40" spans="2:14" s="22" customFormat="1" ht="27.95" customHeight="1" x14ac:dyDescent="0.25">
      <c r="B40" s="24" t="s">
        <v>32</v>
      </c>
      <c r="C40" s="18">
        <v>17891</v>
      </c>
      <c r="D40" s="11">
        <v>13867</v>
      </c>
      <c r="E40" s="19">
        <f t="shared" si="0"/>
        <v>0.77508244368676993</v>
      </c>
      <c r="F40" s="25">
        <v>20361259.030000001</v>
      </c>
      <c r="G40" s="20">
        <v>2245586.1800000002</v>
      </c>
      <c r="H40" s="21">
        <f t="shared" si="1"/>
        <v>22606845.210000001</v>
      </c>
      <c r="K40" s="23"/>
      <c r="N40" s="23"/>
    </row>
    <row r="41" spans="2:14" s="22" customFormat="1" ht="27.95" customHeight="1" x14ac:dyDescent="0.25">
      <c r="B41" s="24" t="s">
        <v>33</v>
      </c>
      <c r="C41" s="18">
        <v>43512</v>
      </c>
      <c r="D41" s="11">
        <v>33289</v>
      </c>
      <c r="E41" s="19">
        <f t="shared" si="0"/>
        <v>0.76505331862474724</v>
      </c>
      <c r="F41" s="25">
        <v>20270522.41</v>
      </c>
      <c r="G41" s="20">
        <v>5035590.2699999996</v>
      </c>
      <c r="H41" s="21">
        <f t="shared" si="1"/>
        <v>25306112.68</v>
      </c>
      <c r="K41" s="23"/>
      <c r="N41" s="23"/>
    </row>
    <row r="42" spans="2:14" s="22" customFormat="1" ht="27.95" customHeight="1" x14ac:dyDescent="0.25">
      <c r="B42" s="24" t="s">
        <v>34</v>
      </c>
      <c r="C42" s="18">
        <v>8687</v>
      </c>
      <c r="D42" s="11">
        <v>6791</v>
      </c>
      <c r="E42" s="19">
        <f t="shared" si="0"/>
        <v>0.78174283411994938</v>
      </c>
      <c r="F42" s="25">
        <v>25722540.890000001</v>
      </c>
      <c r="G42" s="20">
        <v>14374905.619999999</v>
      </c>
      <c r="H42" s="21">
        <f t="shared" si="1"/>
        <v>40097446.509999998</v>
      </c>
      <c r="K42" s="23"/>
      <c r="N42" s="23"/>
    </row>
    <row r="43" spans="2:14" s="22" customFormat="1" ht="27.95" customHeight="1" x14ac:dyDescent="0.25">
      <c r="B43" s="24" t="s">
        <v>35</v>
      </c>
      <c r="C43" s="18">
        <v>17067</v>
      </c>
      <c r="D43" s="11">
        <v>12557</v>
      </c>
      <c r="E43" s="19">
        <f t="shared" si="0"/>
        <v>0.73574734868459601</v>
      </c>
      <c r="F43" s="25">
        <v>27590044.829999998</v>
      </c>
      <c r="G43" s="25">
        <v>5259000.51</v>
      </c>
      <c r="H43" s="21">
        <f t="shared" si="1"/>
        <v>32849045.339999996</v>
      </c>
      <c r="K43" s="23"/>
      <c r="N43" s="23"/>
    </row>
    <row r="44" spans="2:14" s="22" customFormat="1" ht="27.95" customHeight="1" x14ac:dyDescent="0.25">
      <c r="B44" s="24" t="s">
        <v>36</v>
      </c>
      <c r="C44" s="18">
        <v>14222</v>
      </c>
      <c r="D44" s="11">
        <v>11833</v>
      </c>
      <c r="E44" s="19">
        <f t="shared" si="0"/>
        <v>0.83202081282520035</v>
      </c>
      <c r="F44" s="25">
        <v>40376215.359999999</v>
      </c>
      <c r="G44" s="20">
        <v>8603702.25</v>
      </c>
      <c r="H44" s="21">
        <f t="shared" si="1"/>
        <v>48979917.609999999</v>
      </c>
      <c r="K44" s="23"/>
      <c r="N44" s="23"/>
    </row>
    <row r="45" spans="2:14" s="22" customFormat="1" ht="27.95" customHeight="1" x14ac:dyDescent="0.25">
      <c r="B45" s="24" t="s">
        <v>37</v>
      </c>
      <c r="C45" s="18">
        <v>17834</v>
      </c>
      <c r="D45" s="11">
        <v>13843</v>
      </c>
      <c r="E45" s="19">
        <f t="shared" si="0"/>
        <v>0.776213973309409</v>
      </c>
      <c r="F45" s="25">
        <v>6564041.8799999999</v>
      </c>
      <c r="G45" s="20">
        <v>1630296.53</v>
      </c>
      <c r="H45" s="21">
        <f t="shared" si="1"/>
        <v>8194338.4100000001</v>
      </c>
      <c r="K45" s="23"/>
      <c r="N45" s="23"/>
    </row>
    <row r="46" spans="2:14" s="22" customFormat="1" ht="27.95" customHeight="1" x14ac:dyDescent="0.25">
      <c r="B46" s="24" t="s">
        <v>38</v>
      </c>
      <c r="C46" s="26">
        <v>19764</v>
      </c>
      <c r="D46" s="11">
        <v>15298</v>
      </c>
      <c r="E46" s="19">
        <f t="shared" si="0"/>
        <v>0.77403359643796799</v>
      </c>
      <c r="F46" s="25">
        <v>11210153.59</v>
      </c>
      <c r="G46" s="20">
        <v>2099615.52</v>
      </c>
      <c r="H46" s="21">
        <f t="shared" si="1"/>
        <v>13309769.109999999</v>
      </c>
      <c r="K46" s="23"/>
      <c r="N46" s="23"/>
    </row>
    <row r="47" spans="2:14" s="22" customFormat="1" ht="27.95" customHeight="1" thickBot="1" x14ac:dyDescent="0.3">
      <c r="B47" s="27" t="s">
        <v>39</v>
      </c>
      <c r="C47" s="18">
        <v>17063</v>
      </c>
      <c r="D47" s="11">
        <v>14034</v>
      </c>
      <c r="E47" s="19">
        <f t="shared" si="0"/>
        <v>0.82248139248666707</v>
      </c>
      <c r="F47" s="28">
        <v>18121710.18</v>
      </c>
      <c r="G47" s="20">
        <v>3098544.12</v>
      </c>
      <c r="H47" s="21">
        <f t="shared" si="1"/>
        <v>21220254.300000001</v>
      </c>
      <c r="K47" s="23"/>
      <c r="N47" s="23"/>
    </row>
    <row r="48" spans="2:14" ht="42.75" customHeight="1" thickBot="1" x14ac:dyDescent="0.4">
      <c r="B48" s="12" t="s">
        <v>40</v>
      </c>
      <c r="C48" s="13">
        <f>SUM(C6:C47)</f>
        <v>790108</v>
      </c>
      <c r="D48" s="13">
        <f>SUM(D6:D47)</f>
        <v>597352</v>
      </c>
      <c r="E48" s="14">
        <f t="shared" si="0"/>
        <v>0.75603841500149349</v>
      </c>
      <c r="F48" s="15">
        <f>SUM(F6:F47)</f>
        <v>833409276.13999999</v>
      </c>
      <c r="G48" s="15">
        <f>SUM(G6:G47)</f>
        <v>193939807.75000003</v>
      </c>
      <c r="H48" s="16">
        <f t="shared" ref="H48" si="2">SUM(H6:H47)</f>
        <v>1027349083.8900001</v>
      </c>
      <c r="K48" s="23"/>
      <c r="N48" s="4"/>
    </row>
    <row r="50" spans="3:3" x14ac:dyDescent="0.35">
      <c r="C50" s="5"/>
    </row>
  </sheetData>
  <mergeCells count="1">
    <mergeCell ref="B2:H3"/>
  </mergeCells>
  <conditionalFormatting sqref="E6:E47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{9B5440CB-B592-44C3-9DD3-A2B9AE79985F}</x14:id>
        </ext>
      </extLst>
    </cfRule>
  </conditionalFormatting>
  <pageMargins left="0.7" right="0.7" top="0.75" bottom="0.75" header="0.3" footer="0.3"/>
  <pageSetup paperSize="9" scale="50" fitToHeight="0" orientation="portrait" verticalDpi="599" r:id="rId1"/>
  <ignoredErrors>
    <ignoredError sqref="H48" evalError="1"/>
    <ignoredError sqref="E48" 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B5440CB-B592-44C3-9DD3-A2B9AE7998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E6:E47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Campania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Marin</dc:creator>
  <cp:lastModifiedBy>Gina Darjanschi</cp:lastModifiedBy>
  <cp:lastPrinted>2021-10-19T08:08:46Z</cp:lastPrinted>
  <dcterms:created xsi:type="dcterms:W3CDTF">2017-12-28T05:54:22Z</dcterms:created>
  <dcterms:modified xsi:type="dcterms:W3CDTF">2022-11-01T15:39:42Z</dcterms:modified>
</cp:coreProperties>
</file>